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2. MTBPS\2020\Dbase\F.Tables\Tables for Web\Excel\"/>
    </mc:Choice>
  </mc:AlternateContent>
  <bookViews>
    <workbookView xWindow="0" yWindow="0" windowWidth="20490" windowHeight="7020" activeTab="10"/>
  </bookViews>
  <sheets>
    <sheet name="C_1" sheetId="2" r:id="rId1"/>
    <sheet name="C_1(2)" sheetId="11" r:id="rId2"/>
    <sheet name="C_2" sheetId="3" r:id="rId3"/>
    <sheet name="C_3" sheetId="4" r:id="rId4"/>
    <sheet name="C_4" sheetId="5" r:id="rId5"/>
    <sheet name="C_5" sheetId="6" r:id="rId6"/>
    <sheet name="C_6" sheetId="7" r:id="rId7"/>
    <sheet name="C_7" sheetId="8" r:id="rId8"/>
    <sheet name="C_8(1)" sheetId="12" r:id="rId9"/>
    <sheet name="C_8(2)" sheetId="13" r:id="rId10"/>
    <sheet name="C_9" sheetId="9" r:id="rId11"/>
  </sheets>
  <externalReferences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J15" i="2"/>
  <c r="J14" i="2"/>
  <c r="D10" i="2"/>
  <c r="F7" i="2"/>
  <c r="E6" i="2"/>
  <c r="D5" i="2"/>
  <c r="F12" i="2" l="1"/>
  <c r="J13" i="2"/>
</calcChain>
</file>

<file path=xl/sharedStrings.xml><?xml version="1.0" encoding="utf-8"?>
<sst xmlns="http://schemas.openxmlformats.org/spreadsheetml/2006/main" count="455" uniqueCount="287">
  <si>
    <t>Table C.1  In-year adjustments to the main budget non-interest expenditure</t>
  </si>
  <si>
    <t>R million</t>
  </si>
  <si>
    <t>Allocation of amounts announced in 
2020 Budget Review</t>
  </si>
  <si>
    <t xml:space="preserve">Special
adjustments
budget
(SAB)
</t>
  </si>
  <si>
    <t>Provisional allocations</t>
  </si>
  <si>
    <t>Allocation to Eskom</t>
  </si>
  <si>
    <t>Allocation of
compensation
reductions</t>
  </si>
  <si>
    <t>Allocation of COVID-19 provisional allocation</t>
  </si>
  <si>
    <t xml:space="preserve">South
African
Airways
(SAA) </t>
  </si>
  <si>
    <t>Other
AENE
adjustments</t>
  </si>
  <si>
    <t>Final AENE</t>
  </si>
  <si>
    <t>Allocated expenditure (2020 Budget Review)</t>
  </si>
  <si>
    <t>Provisional allocation not assigned to votes</t>
  </si>
  <si>
    <t>Provisional allocation for Eskom restructuring</t>
  </si>
  <si>
    <t>Compensation of employees adjustment</t>
  </si>
  <si>
    <t>Main budget non-interest expenditure
(2020 Budget Review)</t>
  </si>
  <si>
    <t>Allocation of amounts announced
 in 2020 Budget</t>
  </si>
  <si>
    <t xml:space="preserve">Settlement of SAA debt </t>
  </si>
  <si>
    <t>Eskom equity contribution</t>
  </si>
  <si>
    <t>Compensation of employees
downward adjustment</t>
  </si>
  <si>
    <t>Provincial compensation</t>
  </si>
  <si>
    <t>National departments and entities compensation</t>
  </si>
  <si>
    <t xml:space="preserve">Salaries of magistrates and judges </t>
  </si>
  <si>
    <t>Salaries of members of Parliament</t>
  </si>
  <si>
    <t>Proposed upward expenditure adjustments
announced in SAB</t>
  </si>
  <si>
    <t>Support to vulnerable households for 6 months</t>
  </si>
  <si>
    <t>Extension of support to vulnerable
households for 3 months</t>
  </si>
  <si>
    <t>Health</t>
  </si>
  <si>
    <t>Support to municipalities</t>
  </si>
  <si>
    <t xml:space="preserve">Other frontline services </t>
  </si>
  <si>
    <t>Basic and higher education</t>
  </si>
  <si>
    <t>Small and informal business support,
and job creation and protection</t>
  </si>
  <si>
    <t>Support to public entities</t>
  </si>
  <si>
    <t>Other COVID-19 interventions</t>
  </si>
  <si>
    <t>Allocated for COVID-19 fiscal relief package</t>
  </si>
  <si>
    <t>Land Bank equity investment</t>
  </si>
  <si>
    <t>Net of provisional allocations for COVID-19 fiscal relief package</t>
  </si>
  <si>
    <t>Table C.2  Expenditure ceiling calculations</t>
  </si>
  <si>
    <t xml:space="preserve">     2017/18</t>
  </si>
  <si>
    <t>2018/19</t>
  </si>
  <si>
    <t>2019/20</t>
  </si>
  <si>
    <t>2020/21</t>
  </si>
  <si>
    <t>2021/22</t>
  </si>
  <si>
    <t>2022/23</t>
  </si>
  <si>
    <t>2023/24</t>
  </si>
  <si>
    <t>Non-interest expenditure</t>
  </si>
  <si>
    <t>Technical adjustments</t>
  </si>
  <si>
    <t>Skills development levy</t>
  </si>
  <si>
    <t>SOCs' funding requests
financed by sale of
assets</t>
  </si>
  <si>
    <t>Eskom funding provisions</t>
  </si>
  <si>
    <t>NRF payments</t>
  </si>
  <si>
    <t>International Oil 
Pollution Compensation
Fund</t>
  </si>
  <si>
    <t>Expenditure ceiling</t>
  </si>
  <si>
    <t>Source: National Treasury</t>
  </si>
  <si>
    <t>Table C.3  Main budget framework and financing requirements</t>
  </si>
  <si>
    <t>MACROECONOMIC PROJECTIONS</t>
  </si>
  <si>
    <t>R billion/percentage change</t>
  </si>
  <si>
    <t>2017/18</t>
  </si>
  <si>
    <t>Real GDP growth</t>
  </si>
  <si>
    <t>Nominal GDP growth</t>
  </si>
  <si>
    <t>CPI inflation</t>
  </si>
  <si>
    <t>GDP at current prices (R billion)</t>
  </si>
  <si>
    <t>MAIN BUDGET FRAMEWORK</t>
  </si>
  <si>
    <t xml:space="preserve"> </t>
  </si>
  <si>
    <t>R billion/percentage of GDP</t>
  </si>
  <si>
    <t>Revenue</t>
  </si>
  <si>
    <t>Personal income tax</t>
  </si>
  <si>
    <t>Corporate income tax</t>
  </si>
  <si>
    <t>Value-added tax</t>
  </si>
  <si>
    <t>Other tax revenue</t>
  </si>
  <si>
    <t xml:space="preserve">Customs and excise duties </t>
  </si>
  <si>
    <t>SACU transfers</t>
  </si>
  <si>
    <t>Non-tax revenue</t>
  </si>
  <si>
    <t>Main budget revenue</t>
  </si>
  <si>
    <t>Expenditure</t>
  </si>
  <si>
    <t>Baseline allocations</t>
  </si>
  <si>
    <t>Contingency reserve</t>
  </si>
  <si>
    <t>Debt-service costs</t>
  </si>
  <si>
    <t>Main budget expenditure</t>
  </si>
  <si>
    <t>Main budget balance</t>
  </si>
  <si>
    <t>Primary balance</t>
  </si>
  <si>
    <t>BORROWING REQUIREMENT</t>
  </si>
  <si>
    <t>Redemptions</t>
  </si>
  <si>
    <t>Gross borrowing requirement</t>
  </si>
  <si>
    <t>GOVERNMENT DEBT</t>
  </si>
  <si>
    <t>Gross loan debt</t>
  </si>
  <si>
    <t>Net loan debt</t>
  </si>
  <si>
    <t xml:space="preserve">1. Mainly revaluation profits on foreign-currency transactions and premiums on loan transactions </t>
  </si>
  <si>
    <t>2. Technical adjustments explained in Table C.2</t>
  </si>
  <si>
    <t xml:space="preserve">Source: National Treasury </t>
  </si>
  <si>
    <t>Table C.4  Revisions to main budget framework since 2020 Budget</t>
  </si>
  <si>
    <t xml:space="preserve">            2022/23</t>
  </si>
  <si>
    <t>Revised</t>
  </si>
  <si>
    <t>2020 Budget estimates</t>
  </si>
  <si>
    <t>Difference</t>
  </si>
  <si>
    <t>Main budget non-interest expenditure</t>
  </si>
  <si>
    <t>Main budget primary balance</t>
  </si>
  <si>
    <t xml:space="preserve">Table C.5  Tax revenue and tax bases </t>
  </si>
  <si>
    <t xml:space="preserve">  2019/20</t>
  </si>
  <si>
    <t>R million/percentage change</t>
  </si>
  <si>
    <t xml:space="preserve">      Outcome</t>
  </si>
  <si>
    <t xml:space="preserve">   Estimate</t>
  </si>
  <si>
    <t xml:space="preserve">        Projections</t>
  </si>
  <si>
    <t>Buoyancy</t>
  </si>
  <si>
    <t>Net operating surplus</t>
  </si>
  <si>
    <t>Net value-added tax</t>
  </si>
  <si>
    <t>Household consumption</t>
  </si>
  <si>
    <t>Domestic VAT</t>
  </si>
  <si>
    <t>Import VAT</t>
  </si>
  <si>
    <t>Nominal imports</t>
  </si>
  <si>
    <t>VAT refunds</t>
  </si>
  <si>
    <t>Nominal exports</t>
  </si>
  <si>
    <t>Customs duties</t>
  </si>
  <si>
    <t>Specific excise duties</t>
  </si>
  <si>
    <t>Private-sector wage bill</t>
  </si>
  <si>
    <t>Fuel levy</t>
  </si>
  <si>
    <t>Nominal GDP</t>
  </si>
  <si>
    <t>Ad valorem excise duties</t>
  </si>
  <si>
    <t>Gross tax (pre-proposals)</t>
  </si>
  <si>
    <t xml:space="preserve">Gross tax </t>
  </si>
  <si>
    <t>1. Total remuneration in the formal non-agriculture sector</t>
  </si>
  <si>
    <t xml:space="preserve">2. Other includes dividends tax, interest on overdue income tax, taxes on property, stamp duties and fees, </t>
  </si>
  <si>
    <t xml:space="preserve">    air departure tax, electricity levy, plastic bag levy and all other minor taxes </t>
  </si>
  <si>
    <t xml:space="preserve">3. Unspecified tax policy measures announced in the 2020 special adjustments budget. The details will be announced </t>
  </si>
  <si>
    <t xml:space="preserve">in the 2021 Budget. The tax increases are carried through into the following years at the </t>
  </si>
  <si>
    <t xml:space="preserve">   same rate as nominal GDP growth</t>
  </si>
  <si>
    <t>Table C.6  Change to SACU common revenue pool since 2020 Budget</t>
  </si>
  <si>
    <t xml:space="preserve">   2020 Budget estimates</t>
  </si>
  <si>
    <t>Revised estimates</t>
  </si>
  <si>
    <t>Deviations</t>
  </si>
  <si>
    <t>Common revenue pool</t>
  </si>
  <si>
    <t>Table C.7  National and provincial expenditure outcomes and mid-year estimates</t>
  </si>
  <si>
    <t>R billion</t>
  </si>
  <si>
    <t xml:space="preserve"> Original
 budget</t>
  </si>
  <si>
    <t>Adjusted 
estimate</t>
  </si>
  <si>
    <t>Audited
outcome</t>
  </si>
  <si>
    <t>Over(-)/ 
Under(+)</t>
  </si>
  <si>
    <t>Original
budget</t>
  </si>
  <si>
    <t>Second
adjustments 
appropriation</t>
  </si>
  <si>
    <t>Actual spending
April to September</t>
  </si>
  <si>
    <t>National appropriation</t>
  </si>
  <si>
    <t>Direct charges</t>
  </si>
  <si>
    <t>Provincial equitable share</t>
  </si>
  <si>
    <t>Other direct charges</t>
  </si>
  <si>
    <t>National votes</t>
  </si>
  <si>
    <t>of which:</t>
  </si>
  <si>
    <t>Compensation of employees</t>
  </si>
  <si>
    <t>Goods and services</t>
  </si>
  <si>
    <t>Transfers and subsidies</t>
  </si>
  <si>
    <t>Payments for capital assets</t>
  </si>
  <si>
    <t>Payments for financial assets</t>
  </si>
  <si>
    <t>Provisional allocation for 
contingencies
not assigned to votes</t>
  </si>
  <si>
    <t>Projected underspending</t>
  </si>
  <si>
    <t>Provincial expenditure</t>
  </si>
  <si>
    <t>1. Special Appropriation Act (2019)</t>
  </si>
  <si>
    <t>2. Adjusted Appropriation Act (2020)</t>
  </si>
  <si>
    <t>Table C.9  Expenditure by province</t>
  </si>
  <si>
    <t>Main 
budget</t>
  </si>
  <si>
    <t>Adjusted 
budget</t>
  </si>
  <si>
    <t>Pre-audited outcome</t>
  </si>
  <si>
    <t>Deviation
 from 
adjusted budget</t>
  </si>
  <si>
    <t xml:space="preserve">Adjusted
budget </t>
  </si>
  <si>
    <t>Actual spending  
April to September</t>
  </si>
  <si>
    <t>Eastern Cape</t>
  </si>
  <si>
    <t>Education</t>
  </si>
  <si>
    <t>Social development</t>
  </si>
  <si>
    <t>Other functions</t>
  </si>
  <si>
    <t>Free State</t>
  </si>
  <si>
    <t>Gauteng</t>
  </si>
  <si>
    <t>KwaZulu-Natal</t>
  </si>
  <si>
    <t>Limpopo</t>
  </si>
  <si>
    <t>Mpumalanga</t>
  </si>
  <si>
    <t>Northern Cape</t>
  </si>
  <si>
    <t>North West</t>
  </si>
  <si>
    <t>Western Cape</t>
  </si>
  <si>
    <t>Total</t>
  </si>
  <si>
    <t xml:space="preserve">   Main 
budget</t>
  </si>
  <si>
    <t>1 The Presidency</t>
  </si>
  <si>
    <t>2 Parliament1</t>
  </si>
  <si>
    <t>5 Home Affairs</t>
  </si>
  <si>
    <t>Total appropriation by vote</t>
  </si>
  <si>
    <t>Plus:</t>
  </si>
  <si>
    <t>Direct charges against the National Revenue Fund</t>
  </si>
  <si>
    <t>Members' remuneration (Parliament)</t>
  </si>
  <si>
    <t>Debt-service costs (National Treasury)</t>
  </si>
  <si>
    <t>Provincial equitable share (National Treasury)</t>
  </si>
  <si>
    <t>General fuel levy sharing with metropolitan municipalities (National Treasury)</t>
  </si>
  <si>
    <t>Skills levy and sector education and training authorities (Higher Education and Training)</t>
  </si>
  <si>
    <t>Magistrates' salaries (Justice and Constitutional Development)</t>
  </si>
  <si>
    <t>Total direct charges against the National Revenue Fund</t>
  </si>
  <si>
    <t>Infrastructure fund not assigned to votes</t>
  </si>
  <si>
    <t>National government projected underspending</t>
  </si>
  <si>
    <t>Table C.1  In-year adjustments to the main budget non-interest expenditure (continued)</t>
  </si>
  <si>
    <t>Other AENE adjustments</t>
  </si>
  <si>
    <t>Upward expenditure adjustments since 2020 SAB</t>
  </si>
  <si>
    <t xml:space="preserve">Rollovers </t>
  </si>
  <si>
    <t>National: Employment creation allocation</t>
  </si>
  <si>
    <t>Provincial equitable share: Employment
creation allocation</t>
  </si>
  <si>
    <t>Unforeseeable and unavoidable expenditure: Food 
relief</t>
  </si>
  <si>
    <t>SAA allocation</t>
  </si>
  <si>
    <t>Self-financing</t>
  </si>
  <si>
    <t>ICASA for the licensing process of
high-demand spectrum</t>
  </si>
  <si>
    <t>Land and Agricultural Development Bank of South Africa</t>
  </si>
  <si>
    <t>South African Express Airways SOC Ltd</t>
  </si>
  <si>
    <t>Proposed downward expenditure adjustments announced in SAB</t>
  </si>
  <si>
    <t>National departments' baseline suspensions</t>
  </si>
  <si>
    <t>Repurposing of provincial equitable share</t>
  </si>
  <si>
    <t>Provincial conditional grant suspensions</t>
  </si>
  <si>
    <t>Local government conditional grant suspensions</t>
  </si>
  <si>
    <t>Downward expenditure adjustments
 since 2020 SAB</t>
  </si>
  <si>
    <t>Baseline suspensions to fund SAA bailout</t>
  </si>
  <si>
    <t>Declared unspent funds</t>
  </si>
  <si>
    <t>Suspension of funds for section 70
of the PFMA payments</t>
  </si>
  <si>
    <t>Other adjustments</t>
  </si>
  <si>
    <t>National Revenue Fund payments</t>
  </si>
  <si>
    <t>Downward revisions to skills development levy</t>
  </si>
  <si>
    <t>Lower skills development levy due to
4-month holiday contribution</t>
  </si>
  <si>
    <t>Revised non-interest expenditure</t>
  </si>
  <si>
    <t>Change in non-interest expenditure
from 2020 Budget</t>
  </si>
  <si>
    <r>
      <t>Other non-interest expenditure</t>
    </r>
    <r>
      <rPr>
        <vertAlign val="superscript"/>
        <sz val="9"/>
        <rFont val="Calibri"/>
        <family val="2"/>
      </rPr>
      <t>2</t>
    </r>
  </si>
  <si>
    <r>
      <t>National Revenue Fund receipts</t>
    </r>
    <r>
      <rPr>
        <vertAlign val="superscript"/>
        <sz val="9"/>
        <rFont val="Calibri"/>
        <family val="2"/>
      </rPr>
      <t>1</t>
    </r>
  </si>
  <si>
    <r>
      <t>Wage bill</t>
    </r>
    <r>
      <rPr>
        <i/>
        <vertAlign val="superscript"/>
        <sz val="9"/>
        <rFont val="Calibri"/>
        <family val="2"/>
      </rPr>
      <t>1</t>
    </r>
  </si>
  <si>
    <r>
      <t>Other</t>
    </r>
    <r>
      <rPr>
        <b/>
        <vertAlign val="superscript"/>
        <sz val="9"/>
        <rFont val="Calibri"/>
        <family val="2"/>
      </rPr>
      <t>2</t>
    </r>
  </si>
  <si>
    <r>
      <t>Announced tax policy measures</t>
    </r>
    <r>
      <rPr>
        <i/>
        <vertAlign val="superscript"/>
        <sz val="9"/>
        <rFont val="Calibri"/>
        <family val="2"/>
      </rPr>
      <t>3</t>
    </r>
  </si>
  <si>
    <r>
      <t>Special
appro-
priation</t>
    </r>
    <r>
      <rPr>
        <b/>
        <vertAlign val="superscript"/>
        <sz val="9"/>
        <rFont val="Calibri"/>
        <family val="2"/>
      </rPr>
      <t>1</t>
    </r>
  </si>
  <si>
    <r>
      <t>Adjustments 
appropriation</t>
    </r>
    <r>
      <rPr>
        <b/>
        <vertAlign val="superscript"/>
        <sz val="9"/>
        <rFont val="Calibri"/>
        <family val="2"/>
      </rPr>
      <t>2</t>
    </r>
  </si>
  <si>
    <t>Table C.8  Expenditure by vote</t>
  </si>
  <si>
    <t xml:space="preserve">Adjusted budget </t>
  </si>
  <si>
    <t xml:space="preserve"> Main 
budget</t>
  </si>
  <si>
    <t>Special
appro-
priation2</t>
  </si>
  <si>
    <t>Adjustments 
appropriation3</t>
  </si>
  <si>
    <t>Second 
adjustments 
appropriation</t>
  </si>
  <si>
    <t>3 Cooperative Governance</t>
  </si>
  <si>
    <t>4 Government Communication and
   Information System</t>
  </si>
  <si>
    <t>6 International Relations and Cooperation</t>
  </si>
  <si>
    <t>7 National School of Government</t>
  </si>
  <si>
    <t>8 National Treasury</t>
  </si>
  <si>
    <t>9 Planning, Monitoring and Evaluation</t>
  </si>
  <si>
    <t>10 Public Enterprises</t>
  </si>
  <si>
    <t>11 Public Service and Administration</t>
  </si>
  <si>
    <t>12 Public Service Commission</t>
  </si>
  <si>
    <t>13 Public Works and Infrastructure</t>
  </si>
  <si>
    <t>14 Statistics South Africa</t>
  </si>
  <si>
    <t>15 Traditional Affairs</t>
  </si>
  <si>
    <t>16 Basic Education</t>
  </si>
  <si>
    <t>17 Higher Education and Training</t>
  </si>
  <si>
    <t>18 Health</t>
  </si>
  <si>
    <t>19 Social Development</t>
  </si>
  <si>
    <t>20 Women, Youth and Persons with
     Disabilities</t>
  </si>
  <si>
    <t>21 Civilian Secretariat for the Police Service</t>
  </si>
  <si>
    <t>22 Correctional Services</t>
  </si>
  <si>
    <t>23 Defence</t>
  </si>
  <si>
    <t>24 Independent Police Investigative
     Directorate</t>
  </si>
  <si>
    <t>25 Justice and Constitutional Development</t>
  </si>
  <si>
    <t>26 Military Veterans</t>
  </si>
  <si>
    <t>27 Office of the Chief Justice</t>
  </si>
  <si>
    <t>28 Police</t>
  </si>
  <si>
    <t>29 Agriculture, Land Reform and Rural
     Development</t>
  </si>
  <si>
    <t>30 Communications and Digital Technologies</t>
  </si>
  <si>
    <t>31 Employment and Labour</t>
  </si>
  <si>
    <t>32 Environment, Forestry and Fisheries</t>
  </si>
  <si>
    <t>33 Human Settlements</t>
  </si>
  <si>
    <t>34 Mineral Resources and Energy</t>
  </si>
  <si>
    <t>35 Science and Innovation</t>
  </si>
  <si>
    <t>36 Small Business Development</t>
  </si>
  <si>
    <t>37 Sports, Arts and Culture</t>
  </si>
  <si>
    <t>38 Tourism</t>
  </si>
  <si>
    <t>39 Trade, Industry and Competition</t>
  </si>
  <si>
    <t>40 Transport</t>
  </si>
  <si>
    <t>41 Water and Sanitation</t>
  </si>
  <si>
    <t>Table C.8  Expenditure by vote (continued)</t>
  </si>
  <si>
    <t>Special
 appro-
priation2</t>
  </si>
  <si>
    <t>Second adjustments 
appropriation</t>
  </si>
  <si>
    <t>President and deputy president salaries (The Presidency)</t>
  </si>
  <si>
    <t>National Revenue Fund payments
(National Treasury)</t>
  </si>
  <si>
    <t>Auditor-General of South Africa (National Treasury)</t>
  </si>
  <si>
    <t xml:space="preserve">Section 70 of the PFMA payment: Land and Agricultural Development Bank of South Africa (National Treasury) 
</t>
  </si>
  <si>
    <t xml:space="preserve">Section 70 of the PFMA payment: South African Express Airways SOC Ltd (Public Enterprises)
</t>
  </si>
  <si>
    <t>Judges' salaries (Office of the Chief Justice and Judicial Administration)</t>
  </si>
  <si>
    <t>International Oil Pollution Compensation Fund (Transport)</t>
  </si>
  <si>
    <t xml:space="preserve">     national government’s budget processes in accordance with the Financial Management of Parliaments and Provincial Legislatures Act, 2009 as amended</t>
  </si>
  <si>
    <t>Provisional allocation for Presidential Employment Intervention</t>
  </si>
  <si>
    <t>Local government repayment to 
the National Revenue Fund</t>
  </si>
  <si>
    <t xml:space="preserve">1.  Amendments to Parliament's budget are determined independently of the national government’s budget processes in accordance with the </t>
  </si>
  <si>
    <t xml:space="preserve">    Financial  Management of Parliament and Provincial Legislatures Act (2009) as amended </t>
  </si>
  <si>
    <t>2. Special Appropriation Act (2019)</t>
  </si>
  <si>
    <t>3. Adjusted Appropriation Act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</si>
</sst>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  <numFmt numFmtId="167" formatCode="_(* #,##0_____);_*\ \-#,##0_____);_(* &quot;–&quot;_______);_(@_____)"/>
    <numFmt numFmtId="168" formatCode="_(* #,##0_);_*\ \-#,##0_);_(* &quot;–&quot;_);_(@_)"/>
    <numFmt numFmtId="169" formatCode="_ * #,##0_ ;_ * \-#,##0_ ;_ * &quot;-&quot;??_ ;_ @_ "/>
    <numFmt numFmtId="170" formatCode="0.0%__;\-0.0%__"/>
    <numFmt numFmtId="171" formatCode="_(* #,##0.0_);_*\ \-#,##0.0_);_(* &quot;–&quot;_);_(@_)"/>
    <numFmt numFmtId="172" formatCode="_(* #,##0.0___);_*\ \-#,##0.0___);_(* &quot;–&quot;_____);_(@___)"/>
    <numFmt numFmtId="173" formatCode="0.0%;\-0.0%"/>
    <numFmt numFmtId="174" formatCode="0.0%"/>
    <numFmt numFmtId="175" formatCode="_(* #,##0___);_*\ \-#,##0___);_(* &quot;–&quot;_____);_(@___)"/>
    <numFmt numFmtId="176" formatCode="_ * #,##0,___ ;_ * \-#,##0,___ ;_ * &quot;-&quot;_ \ ;_ @_ "/>
    <numFmt numFmtId="177" formatCode="_(* #,##0.00_);_*\ \-#,##0.00_);_(* &quot;–&quot;_);_(@_)"/>
    <numFmt numFmtId="178" formatCode="_(* #,##0.0_____);_*\ \-#,##0.0_____);_(* &quot;–&quot;_______);_(@_____)"/>
    <numFmt numFmtId="179" formatCode="0.0%______;\-0.0%______"/>
    <numFmt numFmtId="180" formatCode="yyyy/yy"/>
    <numFmt numFmtId="181" formatCode="0.0%____;\-0.0%____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 Narrow"/>
      <family val="2"/>
    </font>
    <font>
      <i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i/>
      <sz val="9"/>
      <color theme="1"/>
      <name val="Calibri"/>
      <family val="2"/>
      <scheme val="minor"/>
    </font>
    <font>
      <sz val="9"/>
      <name val="Arial Narrow"/>
      <family val="2"/>
    </font>
    <font>
      <sz val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i/>
      <sz val="9"/>
      <color indexed="10"/>
      <name val="Calibri"/>
      <family val="2"/>
      <scheme val="minor"/>
    </font>
    <font>
      <i/>
      <sz val="8"/>
      <name val="Arial"/>
      <family val="2"/>
    </font>
    <font>
      <b/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vertAlign val="superscript"/>
      <sz val="9"/>
      <name val="Calibri"/>
      <family val="2"/>
    </font>
    <font>
      <i/>
      <vertAlign val="superscript"/>
      <sz val="9"/>
      <name val="Calibri"/>
      <family val="2"/>
    </font>
    <font>
      <b/>
      <vertAlign val="superscript"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rgb="FFA4343A"/>
      </bottom>
      <diagonal/>
    </border>
    <border>
      <left style="hair">
        <color auto="1"/>
      </left>
      <right/>
      <top style="thin">
        <color rgb="FFA4343A"/>
      </top>
      <bottom/>
      <diagonal/>
    </border>
    <border>
      <left/>
      <right/>
      <top style="thin">
        <color rgb="FFA4343A"/>
      </top>
      <bottom/>
      <diagonal/>
    </border>
    <border>
      <left/>
      <right style="hair">
        <color auto="1"/>
      </right>
      <top style="thin">
        <color rgb="FFA4343A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auto="1"/>
      </left>
      <right/>
      <top/>
      <bottom style="hair">
        <color rgb="FF000000"/>
      </bottom>
      <diagonal/>
    </border>
    <border>
      <left/>
      <right style="hair">
        <color auto="1"/>
      </right>
      <top/>
      <bottom style="hair">
        <color rgb="FF000000"/>
      </bottom>
      <diagonal/>
    </border>
    <border>
      <left/>
      <right/>
      <top/>
      <bottom style="thin">
        <color indexed="60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0"/>
      </top>
      <bottom style="hair">
        <color indexed="8"/>
      </bottom>
      <diagonal/>
    </border>
    <border>
      <left/>
      <right style="hair">
        <color theme="1"/>
      </right>
      <top style="thin">
        <color indexed="60"/>
      </top>
      <bottom style="hair">
        <color indexed="8"/>
      </bottom>
      <diagonal/>
    </border>
    <border>
      <left style="hair">
        <color theme="1"/>
      </left>
      <right style="hair">
        <color theme="1"/>
      </right>
      <top style="thin">
        <color indexed="60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rgb="FFA4343A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thin">
        <color rgb="FFA4343A"/>
      </bottom>
      <diagonal/>
    </border>
    <border>
      <left/>
      <right/>
      <top style="thin">
        <color rgb="FFA4343A"/>
      </top>
      <bottom style="hair">
        <color rgb="FFA4343A"/>
      </bottom>
      <diagonal/>
    </border>
    <border>
      <left/>
      <right/>
      <top style="hair">
        <color rgb="FFA4343A"/>
      </top>
      <bottom style="hair">
        <color rgb="FF000000"/>
      </bottom>
      <diagonal/>
    </border>
    <border>
      <left/>
      <right style="hair">
        <color theme="0" tint="-0.14990691854609822"/>
      </right>
      <top style="hair">
        <color rgb="FFA4343A"/>
      </top>
      <bottom style="hair">
        <color rgb="FF000000"/>
      </bottom>
      <diagonal/>
    </border>
    <border>
      <left style="hair">
        <color theme="0" tint="-0.14990691854609822"/>
      </left>
      <right style="hair">
        <color theme="0" tint="-0.1498764000366222"/>
      </right>
      <top style="hair">
        <color rgb="FFA4343A"/>
      </top>
      <bottom style="hair">
        <color rgb="FF000000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/>
      <top style="hair">
        <color theme="0" tint="-0.14996795556505021"/>
      </top>
      <bottom style="hair">
        <color rgb="FFA4343A"/>
      </bottom>
      <diagonal/>
    </border>
    <border>
      <left/>
      <right/>
      <top style="hair">
        <color theme="0" tint="-0.14996795556505021"/>
      </top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auto="1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theme="0" tint="-0.14990691854609822"/>
      </right>
      <top style="hair">
        <color rgb="FF000000"/>
      </top>
      <bottom style="hair">
        <color rgb="FF000000"/>
      </bottom>
      <diagonal/>
    </border>
    <border>
      <left style="hair">
        <color theme="0" tint="-0.14990691854609822"/>
      </left>
      <right style="hair">
        <color theme="0" tint="-0.1498764000366222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theme="0" tint="-4.9989318521683403E-2"/>
      </left>
      <right style="hair">
        <color theme="0" tint="-4.9989318521683403E-2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/>
      <diagonal/>
    </border>
    <border>
      <left/>
      <right/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/>
      <right/>
      <top style="hair">
        <color theme="0" tint="-0.14990691854609822"/>
      </top>
      <bottom/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/>
      <top style="hair">
        <color theme="0" tint="-0.14993743705557422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2499465926084170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thin">
        <color rgb="FFA4343A"/>
      </bottom>
      <diagonal/>
    </border>
    <border>
      <left/>
      <right/>
      <top style="thin">
        <color indexed="60"/>
      </top>
      <bottom style="hair">
        <color auto="1"/>
      </bottom>
      <diagonal/>
    </border>
    <border>
      <left/>
      <right/>
      <top style="thin">
        <color indexed="60"/>
      </top>
      <bottom/>
      <diagonal/>
    </border>
    <border>
      <left/>
      <right style="hair">
        <color theme="0" tint="-0.14996795556505021"/>
      </right>
      <top style="thin">
        <color indexed="60"/>
      </top>
      <bottom/>
      <diagonal/>
    </border>
    <border>
      <left style="hair">
        <color theme="0" tint="-0.14996795556505021"/>
      </left>
      <right/>
      <top style="thin">
        <color indexed="60"/>
      </top>
      <bottom/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3743705557422"/>
      </top>
      <bottom/>
      <diagonal/>
    </border>
    <border>
      <left style="hair">
        <color theme="0" tint="-0.14993743705557422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/>
      <top/>
      <bottom/>
      <diagonal/>
    </border>
    <border>
      <left/>
      <right/>
      <top style="hair">
        <color rgb="FF000000"/>
      </top>
      <bottom style="thin">
        <color rgb="FFA4343A"/>
      </bottom>
      <diagonal/>
    </border>
    <border>
      <left/>
      <right style="hair">
        <color auto="1"/>
      </right>
      <top style="hair">
        <color rgb="FF000000"/>
      </top>
      <bottom style="thin">
        <color rgb="FFA4343A"/>
      </bottom>
      <diagonal/>
    </border>
    <border>
      <left style="hair">
        <color auto="1"/>
      </left>
      <right/>
      <top style="hair">
        <color rgb="FF000000"/>
      </top>
      <bottom style="thin">
        <color rgb="FFA4343A"/>
      </bottom>
      <diagonal/>
    </border>
    <border>
      <left style="hair">
        <color indexed="8"/>
      </left>
      <right/>
      <top style="thin">
        <color rgb="FFA4343A"/>
      </top>
      <bottom style="hair">
        <color indexed="8"/>
      </bottom>
      <diagonal/>
    </border>
    <border>
      <left/>
      <right/>
      <top style="thin">
        <color rgb="FFA4343A"/>
      </top>
      <bottom style="hair">
        <color indexed="8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/>
      <bottom style="thin">
        <color rgb="FFA4343A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thin">
        <color rgb="FFA03033"/>
      </bottom>
      <diagonal/>
    </border>
    <border>
      <left style="hair">
        <color indexed="64"/>
      </left>
      <right/>
      <top/>
      <bottom style="thin">
        <color rgb="FFA03033"/>
      </bottom>
      <diagonal/>
    </border>
    <border>
      <left/>
      <right style="hair">
        <color indexed="64"/>
      </right>
      <top style="thin">
        <color indexed="6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0"/>
      </top>
      <bottom style="hair">
        <color indexed="64"/>
      </bottom>
      <diagonal/>
    </border>
    <border>
      <left style="hair">
        <color indexed="64"/>
      </left>
      <right/>
      <top style="thin">
        <color indexed="60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A4343A"/>
      </bottom>
      <diagonal/>
    </border>
    <border>
      <left/>
      <right style="hair">
        <color auto="1"/>
      </right>
      <top/>
      <bottom style="thin">
        <color rgb="FFA4343A"/>
      </bottom>
      <diagonal/>
    </border>
    <border>
      <left style="hair">
        <color indexed="64"/>
      </left>
      <right/>
      <top style="thin">
        <color rgb="FFA4343A"/>
      </top>
      <bottom style="hair">
        <color auto="1"/>
      </bottom>
      <diagonal/>
    </border>
    <border>
      <left style="hair">
        <color indexed="8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rgb="FFA4343A"/>
      </bottom>
      <diagonal/>
    </border>
    <border>
      <left/>
      <right/>
      <top style="thin">
        <color rgb="FFA4343A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thin">
        <color rgb="FFA4343A"/>
      </bottom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9" fontId="10" fillId="0" borderId="0" applyFont="0" applyFill="0" applyBorder="0" applyAlignment="0" applyProtection="0"/>
    <xf numFmtId="0" fontId="1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</cellStyleXfs>
  <cellXfs count="621">
    <xf numFmtId="0" fontId="0" fillId="0" borderId="0" xfId="0"/>
    <xf numFmtId="0" fontId="3" fillId="0" borderId="0" xfId="0" applyNumberFormat="1" applyFont="1" applyBorder="1" applyAlignment="1" applyProtection="1">
      <alignment vertical="top"/>
    </xf>
    <xf numFmtId="0" fontId="4" fillId="0" borderId="0" xfId="0" applyNumberFormat="1" applyFont="1" applyBorder="1" applyAlignment="1" applyProtection="1">
      <alignment vertical="top"/>
    </xf>
    <xf numFmtId="49" fontId="4" fillId="0" borderId="0" xfId="1" quotePrefix="1" applyNumberFormat="1" applyFont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5" xfId="0" applyNumberFormat="1" applyFont="1" applyBorder="1" applyAlignment="1" applyProtection="1"/>
    <xf numFmtId="0" fontId="4" fillId="0" borderId="5" xfId="1" applyNumberFormat="1" applyFont="1" applyBorder="1" applyAlignment="1" applyProtection="1">
      <alignment horizontal="center" vertical="top" wrapText="1"/>
    </xf>
    <xf numFmtId="0" fontId="3" fillId="0" borderId="0" xfId="0" applyNumberFormat="1" applyFont="1" applyBorder="1" applyAlignment="1" applyProtection="1">
      <alignment horizontal="left" wrapText="1"/>
    </xf>
    <xf numFmtId="167" fontId="3" fillId="0" borderId="6" xfId="0" applyNumberFormat="1" applyFont="1" applyBorder="1" applyAlignment="1">
      <alignment vertical="top"/>
    </xf>
    <xf numFmtId="167" fontId="3" fillId="0" borderId="0" xfId="0" applyNumberFormat="1" applyFont="1" applyBorder="1" applyAlignment="1">
      <alignment vertical="top"/>
    </xf>
    <xf numFmtId="167" fontId="3" fillId="0" borderId="7" xfId="0" applyNumberFormat="1" applyFont="1" applyBorder="1" applyAlignment="1">
      <alignment vertical="top"/>
    </xf>
    <xf numFmtId="0" fontId="3" fillId="0" borderId="0" xfId="0" applyNumberFormat="1" applyFont="1" applyAlignment="1" applyProtection="1">
      <alignment horizontal="left" wrapText="1"/>
    </xf>
    <xf numFmtId="0" fontId="3" fillId="0" borderId="0" xfId="0" applyNumberFormat="1" applyFont="1" applyBorder="1" applyAlignment="1" applyProtection="1">
      <alignment horizontal="left" vertical="top" wrapText="1"/>
    </xf>
    <xf numFmtId="168" fontId="4" fillId="0" borderId="0" xfId="0" applyNumberFormat="1" applyFont="1" applyBorder="1" applyAlignment="1">
      <alignment vertical="top"/>
    </xf>
    <xf numFmtId="0" fontId="3" fillId="0" borderId="0" xfId="0" applyNumberFormat="1" applyFont="1" applyFill="1" applyBorder="1" applyAlignment="1" applyProtection="1">
      <alignment horizontal="left" vertical="top" wrapText="1"/>
    </xf>
    <xf numFmtId="168" fontId="3" fillId="0" borderId="0" xfId="0" applyNumberFormat="1" applyFont="1" applyBorder="1" applyAlignment="1">
      <alignment vertical="top"/>
    </xf>
    <xf numFmtId="0" fontId="4" fillId="0" borderId="0" xfId="0" applyNumberFormat="1" applyFont="1" applyAlignment="1" applyProtection="1">
      <alignment horizontal="left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3" fillId="0" borderId="0" xfId="0" applyNumberFormat="1" applyFont="1" applyFill="1" applyAlignment="1" applyProtection="1">
      <alignment horizontal="left" wrapText="1"/>
    </xf>
    <xf numFmtId="49" fontId="9" fillId="0" borderId="0" xfId="0" applyNumberFormat="1" applyFont="1" applyAlignment="1" applyProtection="1">
      <alignment vertical="center"/>
    </xf>
    <xf numFmtId="0" fontId="6" fillId="0" borderId="0" xfId="0" applyFont="1" applyFill="1" applyAlignment="1"/>
    <xf numFmtId="168" fontId="9" fillId="0" borderId="0" xfId="0" applyNumberFormat="1" applyFont="1" applyFill="1" applyBorder="1" applyAlignment="1" applyProtection="1">
      <alignment horizontal="right" vertical="top"/>
    </xf>
    <xf numFmtId="0" fontId="6" fillId="0" borderId="0" xfId="0" applyFont="1" applyFill="1"/>
    <xf numFmtId="49" fontId="9" fillId="0" borderId="0" xfId="0" applyNumberFormat="1" applyFont="1" applyBorder="1" applyAlignment="1">
      <alignment vertical="center"/>
    </xf>
    <xf numFmtId="168" fontId="9" fillId="0" borderId="0" xfId="0" applyNumberFormat="1" applyFont="1" applyBorder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Border="1" applyAlignment="1">
      <alignment vertical="center"/>
    </xf>
    <xf numFmtId="49" fontId="3" fillId="0" borderId="15" xfId="0" applyNumberFormat="1" applyFont="1" applyBorder="1" applyAlignment="1" applyProtection="1">
      <alignment vertical="center"/>
    </xf>
    <xf numFmtId="0" fontId="4" fillId="0" borderId="15" xfId="0" applyNumberFormat="1" applyFont="1" applyBorder="1" applyAlignment="1" applyProtection="1">
      <alignment vertical="top"/>
    </xf>
    <xf numFmtId="168" fontId="4" fillId="0" borderId="15" xfId="0" quotePrefix="1" applyNumberFormat="1" applyFont="1" applyBorder="1" applyAlignment="1" applyProtection="1">
      <alignment horizontal="right" vertical="top"/>
    </xf>
    <xf numFmtId="168" fontId="4" fillId="0" borderId="16" xfId="0" quotePrefix="1" applyNumberFormat="1" applyFont="1" applyBorder="1" applyAlignment="1" applyProtection="1">
      <alignment horizontal="right" vertical="top"/>
    </xf>
    <xf numFmtId="168" fontId="4" fillId="0" borderId="17" xfId="0" quotePrefix="1" applyNumberFormat="1" applyFont="1" applyBorder="1" applyAlignment="1" applyProtection="1">
      <alignment horizontal="right" vertical="top"/>
    </xf>
    <xf numFmtId="168" fontId="4" fillId="0" borderId="18" xfId="0" quotePrefix="1" applyNumberFormat="1" applyFont="1" applyBorder="1" applyAlignment="1" applyProtection="1">
      <alignment horizontal="right" vertical="top"/>
    </xf>
    <xf numFmtId="168" fontId="4" fillId="0" borderId="19" xfId="0" quotePrefix="1" applyNumberFormat="1" applyFont="1" applyBorder="1" applyAlignment="1" applyProtection="1">
      <alignment horizontal="right" vertical="top"/>
    </xf>
    <xf numFmtId="0" fontId="3" fillId="2" borderId="0" xfId="0" applyFont="1" applyFill="1" applyBorder="1"/>
    <xf numFmtId="0" fontId="13" fillId="3" borderId="0" xfId="4" applyFont="1" applyFill="1" applyAlignment="1">
      <alignment vertical="top"/>
    </xf>
    <xf numFmtId="168" fontId="13" fillId="3" borderId="0" xfId="4" applyNumberFormat="1" applyFont="1" applyFill="1" applyAlignment="1">
      <alignment horizontal="right" vertical="top"/>
    </xf>
    <xf numFmtId="168" fontId="13" fillId="3" borderId="20" xfId="4" applyNumberFormat="1" applyFont="1" applyFill="1" applyBorder="1" applyAlignment="1">
      <alignment horizontal="right" vertical="top"/>
    </xf>
    <xf numFmtId="49" fontId="6" fillId="0" borderId="0" xfId="0" applyNumberFormat="1" applyFont="1" applyAlignment="1">
      <alignment vertical="center"/>
    </xf>
    <xf numFmtId="168" fontId="14" fillId="3" borderId="0" xfId="1" applyNumberFormat="1" applyFont="1" applyFill="1" applyAlignment="1">
      <alignment horizontal="right" vertical="top"/>
    </xf>
    <xf numFmtId="168" fontId="14" fillId="3" borderId="0" xfId="1" applyNumberFormat="1" applyFont="1" applyFill="1" applyAlignment="1">
      <alignment vertical="top"/>
    </xf>
    <xf numFmtId="168" fontId="14" fillId="3" borderId="21" xfId="1" applyNumberFormat="1" applyFont="1" applyFill="1" applyBorder="1" applyAlignment="1">
      <alignment horizontal="right" vertical="top"/>
    </xf>
    <xf numFmtId="49" fontId="3" fillId="0" borderId="0" xfId="0" applyNumberFormat="1" applyFont="1" applyAlignment="1">
      <alignment vertical="center"/>
    </xf>
    <xf numFmtId="0" fontId="14" fillId="3" borderId="0" xfId="4" applyFont="1" applyFill="1" applyAlignment="1">
      <alignment horizontal="left" vertical="top" indent="1"/>
    </xf>
    <xf numFmtId="0" fontId="14" fillId="3" borderId="0" xfId="4" applyFont="1" applyFill="1" applyAlignment="1">
      <alignment horizontal="left" vertical="top" wrapText="1" indent="1"/>
    </xf>
    <xf numFmtId="168" fontId="14" fillId="0" borderId="0" xfId="1" applyNumberFormat="1" applyFont="1" applyFill="1" applyAlignment="1">
      <alignment horizontal="right" vertical="top"/>
    </xf>
    <xf numFmtId="168" fontId="14" fillId="0" borderId="21" xfId="1" applyNumberFormat="1" applyFont="1" applyFill="1" applyBorder="1" applyAlignment="1">
      <alignment horizontal="right" vertical="top"/>
    </xf>
    <xf numFmtId="168" fontId="14" fillId="3" borderId="22" xfId="1" applyNumberFormat="1" applyFont="1" applyFill="1" applyBorder="1" applyAlignment="1">
      <alignment horizontal="right" vertical="top"/>
    </xf>
    <xf numFmtId="0" fontId="3" fillId="2" borderId="23" xfId="0" applyFont="1" applyFill="1" applyBorder="1"/>
    <xf numFmtId="0" fontId="13" fillId="3" borderId="23" xfId="4" applyFont="1" applyFill="1" applyBorder="1" applyAlignment="1">
      <alignment vertical="top"/>
    </xf>
    <xf numFmtId="168" fontId="4" fillId="3" borderId="23" xfId="5" applyNumberFormat="1" applyFont="1" applyFill="1" applyBorder="1" applyAlignment="1">
      <alignment horizontal="right" vertical="top"/>
    </xf>
    <xf numFmtId="168" fontId="4" fillId="3" borderId="23" xfId="5" applyNumberFormat="1" applyFont="1" applyFill="1" applyBorder="1" applyAlignment="1">
      <alignment vertical="top"/>
    </xf>
    <xf numFmtId="168" fontId="4" fillId="3" borderId="24" xfId="5" applyNumberFormat="1" applyFont="1" applyFill="1" applyBorder="1" applyAlignment="1">
      <alignment horizontal="right" vertical="top"/>
    </xf>
    <xf numFmtId="0" fontId="6" fillId="3" borderId="0" xfId="5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indent="2"/>
    </xf>
    <xf numFmtId="168" fontId="6" fillId="0" borderId="0" xfId="2" applyNumberFormat="1" applyFont="1" applyFill="1" applyBorder="1" applyAlignment="1">
      <alignment horizontal="right" vertical="top"/>
    </xf>
    <xf numFmtId="168" fontId="6" fillId="0" borderId="0" xfId="0" applyNumberFormat="1" applyFont="1" applyBorder="1" applyAlignment="1">
      <alignment horizontal="right" vertical="top"/>
    </xf>
    <xf numFmtId="49" fontId="9" fillId="0" borderId="0" xfId="6" applyNumberFormat="1" applyFont="1" applyAlignment="1">
      <alignment vertical="center"/>
    </xf>
    <xf numFmtId="0" fontId="4" fillId="2" borderId="0" xfId="0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horizontal="right" vertical="center"/>
    </xf>
    <xf numFmtId="168" fontId="4" fillId="0" borderId="0" xfId="0" applyNumberFormat="1" applyFont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25" xfId="0" applyNumberFormat="1" applyFont="1" applyFill="1" applyBorder="1" applyAlignment="1" applyProtection="1">
      <alignment horizontal="left" vertical="top" wrapText="1"/>
    </xf>
    <xf numFmtId="0" fontId="4" fillId="3" borderId="25" xfId="7" applyNumberFormat="1" applyFont="1" applyFill="1" applyBorder="1" applyAlignment="1">
      <alignment horizontal="left" vertical="top"/>
    </xf>
    <xf numFmtId="0" fontId="12" fillId="0" borderId="25" xfId="0" applyFont="1" applyBorder="1" applyAlignment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left" vertical="top" wrapText="1"/>
    </xf>
    <xf numFmtId="49" fontId="4" fillId="3" borderId="11" xfId="8" applyNumberFormat="1" applyFont="1" applyFill="1" applyBorder="1" applyAlignment="1">
      <alignment horizontal="left" vertical="top"/>
    </xf>
    <xf numFmtId="0" fontId="4" fillId="3" borderId="26" xfId="8" quotePrefix="1" applyNumberFormat="1" applyFont="1" applyFill="1" applyBorder="1" applyAlignment="1">
      <alignment horizontal="center" vertical="top"/>
    </xf>
    <xf numFmtId="0" fontId="4" fillId="3" borderId="27" xfId="8" quotePrefix="1" applyNumberFormat="1" applyFont="1" applyFill="1" applyBorder="1" applyAlignment="1">
      <alignment horizontal="center" vertical="top"/>
    </xf>
    <xf numFmtId="0" fontId="4" fillId="3" borderId="28" xfId="8" quotePrefix="1" applyNumberFormat="1" applyFont="1" applyFill="1" applyBorder="1" applyAlignment="1">
      <alignment horizontal="center" vertical="top"/>
    </xf>
    <xf numFmtId="0" fontId="4" fillId="3" borderId="11" xfId="8" quotePrefix="1" applyNumberFormat="1" applyFont="1" applyFill="1" applyBorder="1" applyAlignment="1">
      <alignment horizontal="center" vertical="top"/>
    </xf>
    <xf numFmtId="0" fontId="9" fillId="0" borderId="0" xfId="0" applyFont="1" applyBorder="1" applyAlignment="1" applyProtection="1">
      <alignment vertical="center"/>
      <protection locked="0"/>
    </xf>
    <xf numFmtId="49" fontId="3" fillId="3" borderId="0" xfId="8" applyNumberFormat="1" applyFont="1" applyFill="1" applyBorder="1" applyAlignment="1">
      <alignment horizontal="left" vertical="top" indent="1"/>
    </xf>
    <xf numFmtId="170" fontId="3" fillId="3" borderId="0" xfId="2" applyNumberFormat="1" applyFont="1" applyFill="1" applyBorder="1" applyAlignment="1">
      <alignment horizontal="right" vertical="top"/>
    </xf>
    <xf numFmtId="170" fontId="3" fillId="3" borderId="29" xfId="2" applyNumberFormat="1" applyFont="1" applyFill="1" applyBorder="1" applyAlignment="1">
      <alignment horizontal="right" vertical="top"/>
    </xf>
    <xf numFmtId="170" fontId="3" fillId="3" borderId="0" xfId="2" applyNumberFormat="1" applyFont="1" applyFill="1" applyBorder="1" applyAlignment="1">
      <alignment vertical="top"/>
    </xf>
    <xf numFmtId="0" fontId="14" fillId="3" borderId="0" xfId="9" applyFont="1" applyFill="1" applyBorder="1" applyAlignment="1"/>
    <xf numFmtId="0" fontId="14" fillId="3" borderId="30" xfId="9" applyFont="1" applyFill="1" applyBorder="1" applyAlignment="1"/>
    <xf numFmtId="49" fontId="4" fillId="3" borderId="31" xfId="10" applyNumberFormat="1" applyFont="1" applyFill="1" applyBorder="1" applyAlignment="1">
      <alignment horizontal="left" vertical="top" indent="1"/>
    </xf>
    <xf numFmtId="171" fontId="4" fillId="3" borderId="31" xfId="10" applyNumberFormat="1" applyFont="1" applyFill="1" applyBorder="1" applyAlignment="1">
      <alignment horizontal="right" vertical="top"/>
    </xf>
    <xf numFmtId="171" fontId="4" fillId="3" borderId="32" xfId="10" applyNumberFormat="1" applyFont="1" applyFill="1" applyBorder="1" applyAlignment="1">
      <alignment horizontal="right" vertical="top"/>
    </xf>
    <xf numFmtId="0" fontId="4" fillId="3" borderId="0" xfId="7" applyNumberFormat="1" applyFont="1" applyFill="1" applyBorder="1" applyAlignment="1">
      <alignment horizontal="left" vertical="top"/>
    </xf>
    <xf numFmtId="0" fontId="3" fillId="3" borderId="0" xfId="11" applyFont="1" applyFill="1" applyBorder="1" applyAlignment="1">
      <alignment horizontal="left" vertical="top"/>
    </xf>
    <xf numFmtId="172" fontId="3" fillId="3" borderId="0" xfId="11" applyNumberFormat="1" applyFont="1" applyFill="1" applyBorder="1" applyAlignment="1">
      <alignment horizontal="center" vertical="top"/>
    </xf>
    <xf numFmtId="0" fontId="14" fillId="3" borderId="33" xfId="9" applyFont="1" applyFill="1" applyBorder="1" applyAlignment="1"/>
    <xf numFmtId="0" fontId="4" fillId="3" borderId="34" xfId="7" applyNumberFormat="1" applyFont="1" applyFill="1" applyBorder="1" applyAlignment="1">
      <alignment horizontal="left" vertical="top"/>
    </xf>
    <xf numFmtId="0" fontId="4" fillId="3" borderId="35" xfId="8" quotePrefix="1" applyNumberFormat="1" applyFont="1" applyFill="1" applyBorder="1" applyAlignment="1">
      <alignment horizontal="center" vertical="top"/>
    </xf>
    <xf numFmtId="0" fontId="4" fillId="3" borderId="36" xfId="8" quotePrefix="1" applyNumberFormat="1" applyFont="1" applyFill="1" applyBorder="1" applyAlignment="1">
      <alignment horizontal="center" vertical="top"/>
    </xf>
    <xf numFmtId="0" fontId="4" fillId="3" borderId="37" xfId="8" quotePrefix="1" applyNumberFormat="1" applyFont="1" applyFill="1" applyBorder="1" applyAlignment="1">
      <alignment horizontal="center" vertical="top"/>
    </xf>
    <xf numFmtId="49" fontId="9" fillId="0" borderId="38" xfId="0" applyNumberFormat="1" applyFont="1" applyBorder="1" applyAlignment="1">
      <alignment vertical="center"/>
    </xf>
    <xf numFmtId="0" fontId="4" fillId="3" borderId="0" xfId="9" applyNumberFormat="1" applyFont="1" applyFill="1" applyBorder="1" applyAlignment="1" applyProtection="1">
      <alignment horizontal="left" vertical="top"/>
    </xf>
    <xf numFmtId="168" fontId="3" fillId="3" borderId="0" xfId="9" applyNumberFormat="1" applyFont="1" applyFill="1" applyBorder="1" applyAlignment="1">
      <alignment horizontal="left" vertical="top"/>
    </xf>
    <xf numFmtId="171" fontId="3" fillId="3" borderId="29" xfId="9" applyNumberFormat="1" applyFont="1" applyFill="1" applyBorder="1" applyAlignment="1">
      <alignment horizontal="right" vertical="center"/>
    </xf>
    <xf numFmtId="0" fontId="3" fillId="3" borderId="0" xfId="12" applyFont="1" applyFill="1" applyBorder="1" applyAlignment="1">
      <alignment horizontal="left" vertical="top" indent="1"/>
    </xf>
    <xf numFmtId="171" fontId="3" fillId="0" borderId="0" xfId="13" applyNumberFormat="1" applyFont="1" applyFill="1" applyBorder="1" applyAlignment="1">
      <alignment horizontal="right" vertical="top"/>
    </xf>
    <xf numFmtId="171" fontId="3" fillId="0" borderId="29" xfId="9" applyNumberFormat="1" applyFont="1" applyFill="1" applyBorder="1" applyAlignment="1">
      <alignment horizontal="right" vertical="top"/>
    </xf>
    <xf numFmtId="0" fontId="14" fillId="3" borderId="0" xfId="9" applyFont="1" applyFill="1" applyBorder="1" applyAlignment="1">
      <alignment vertical="center"/>
    </xf>
    <xf numFmtId="49" fontId="3" fillId="3" borderId="0" xfId="13" applyNumberFormat="1" applyFont="1" applyFill="1" applyBorder="1" applyAlignment="1">
      <alignment horizontal="left" vertical="top" indent="1"/>
    </xf>
    <xf numFmtId="171" fontId="3" fillId="0" borderId="0" xfId="0" applyNumberFormat="1" applyFont="1" applyFill="1" applyAlignment="1">
      <alignment horizontal="right" vertical="top"/>
    </xf>
    <xf numFmtId="171" fontId="3" fillId="0" borderId="39" xfId="0" applyNumberFormat="1" applyFont="1" applyFill="1" applyBorder="1" applyAlignment="1">
      <alignment horizontal="right" vertical="top"/>
    </xf>
    <xf numFmtId="171" fontId="3" fillId="3" borderId="0" xfId="13" applyNumberFormat="1" applyFont="1" applyFill="1" applyBorder="1" applyAlignment="1">
      <alignment horizontal="right" vertical="top"/>
    </xf>
    <xf numFmtId="171" fontId="3" fillId="3" borderId="29" xfId="9" applyNumberFormat="1" applyFont="1" applyFill="1" applyBorder="1" applyAlignment="1">
      <alignment horizontal="right" vertical="top"/>
    </xf>
    <xf numFmtId="171" fontId="3" fillId="3" borderId="29" xfId="13" applyNumberFormat="1" applyFont="1" applyFill="1" applyBorder="1" applyAlignment="1">
      <alignment horizontal="right" vertical="top"/>
    </xf>
    <xf numFmtId="0" fontId="14" fillId="3" borderId="19" xfId="9" applyFont="1" applyFill="1" applyBorder="1" applyAlignment="1">
      <alignment vertical="center"/>
    </xf>
    <xf numFmtId="49" fontId="3" fillId="3" borderId="19" xfId="13" applyNumberFormat="1" applyFont="1" applyFill="1" applyBorder="1" applyAlignment="1">
      <alignment horizontal="left" vertical="top" indent="1"/>
    </xf>
    <xf numFmtId="171" fontId="3" fillId="3" borderId="19" xfId="9" applyNumberFormat="1" applyFont="1" applyFill="1" applyBorder="1" applyAlignment="1">
      <alignment horizontal="right" vertical="top"/>
    </xf>
    <xf numFmtId="171" fontId="3" fillId="3" borderId="40" xfId="9" applyNumberFormat="1" applyFont="1" applyFill="1" applyBorder="1" applyAlignment="1">
      <alignment horizontal="right" vertical="top"/>
    </xf>
    <xf numFmtId="0" fontId="4" fillId="3" borderId="0" xfId="13" applyNumberFormat="1" applyFont="1" applyFill="1" applyBorder="1" applyAlignment="1" applyProtection="1">
      <alignment horizontal="left" vertical="top"/>
    </xf>
    <xf numFmtId="171" fontId="4" fillId="3" borderId="0" xfId="13" applyNumberFormat="1" applyFont="1" applyFill="1" applyBorder="1" applyAlignment="1">
      <alignment horizontal="right" vertical="top"/>
    </xf>
    <xf numFmtId="171" fontId="4" fillId="3" borderId="29" xfId="13" applyNumberFormat="1" applyFont="1" applyFill="1" applyBorder="1" applyAlignment="1">
      <alignment horizontal="right" vertical="top"/>
    </xf>
    <xf numFmtId="0" fontId="6" fillId="3" borderId="0" xfId="13" applyNumberFormat="1" applyFont="1" applyFill="1" applyBorder="1" applyAlignment="1" applyProtection="1">
      <alignment horizontal="left" vertical="top" indent="2"/>
    </xf>
    <xf numFmtId="173" fontId="6" fillId="3" borderId="0" xfId="13" applyNumberFormat="1" applyFont="1" applyFill="1" applyBorder="1" applyAlignment="1">
      <alignment horizontal="right" vertical="top"/>
    </xf>
    <xf numFmtId="173" fontId="6" fillId="3" borderId="29" xfId="13" applyNumberFormat="1" applyFont="1" applyFill="1" applyBorder="1" applyAlignment="1">
      <alignment horizontal="right" vertical="top"/>
    </xf>
    <xf numFmtId="0" fontId="14" fillId="3" borderId="9" xfId="9" applyFont="1" applyFill="1" applyBorder="1" applyAlignment="1">
      <alignment vertical="top"/>
    </xf>
    <xf numFmtId="0" fontId="4" fillId="3" borderId="9" xfId="9" applyNumberFormat="1" applyFont="1" applyFill="1" applyBorder="1" applyAlignment="1" applyProtection="1">
      <alignment horizontal="left" vertical="top"/>
    </xf>
    <xf numFmtId="49" fontId="3" fillId="3" borderId="9" xfId="9" applyNumberFormat="1" applyFont="1" applyFill="1" applyBorder="1" applyAlignment="1">
      <alignment horizontal="left" vertical="top"/>
    </xf>
    <xf numFmtId="168" fontId="3" fillId="3" borderId="9" xfId="9" applyNumberFormat="1" applyFont="1" applyFill="1" applyBorder="1" applyAlignment="1">
      <alignment horizontal="left" vertical="top"/>
    </xf>
    <xf numFmtId="168" fontId="3" fillId="3" borderId="41" xfId="9" applyNumberFormat="1" applyFont="1" applyFill="1" applyBorder="1" applyAlignment="1">
      <alignment horizontal="left" vertical="top"/>
    </xf>
    <xf numFmtId="0" fontId="6" fillId="3" borderId="0" xfId="12" applyFont="1" applyFill="1" applyBorder="1" applyAlignment="1">
      <alignment horizontal="left" vertical="top" indent="2"/>
    </xf>
    <xf numFmtId="171" fontId="6" fillId="3" borderId="0" xfId="13" applyNumberFormat="1" applyFont="1" applyFill="1" applyBorder="1" applyAlignment="1">
      <alignment horizontal="right" vertical="top"/>
    </xf>
    <xf numFmtId="171" fontId="6" fillId="3" borderId="29" xfId="13" applyNumberFormat="1" applyFont="1" applyFill="1" applyBorder="1" applyAlignment="1">
      <alignment horizontal="right" vertical="top"/>
    </xf>
    <xf numFmtId="171" fontId="6" fillId="3" borderId="0" xfId="13" applyNumberFormat="1" applyFont="1" applyFill="1" applyBorder="1" applyAlignment="1">
      <alignment vertical="top"/>
    </xf>
    <xf numFmtId="171" fontId="6" fillId="3" borderId="29" xfId="13" applyNumberFormat="1" applyFont="1" applyFill="1" applyBorder="1" applyAlignment="1">
      <alignment vertical="top"/>
    </xf>
    <xf numFmtId="0" fontId="14" fillId="3" borderId="42" xfId="9" applyFont="1" applyFill="1" applyBorder="1" applyAlignment="1"/>
    <xf numFmtId="0" fontId="3" fillId="3" borderId="42" xfId="13" applyNumberFormat="1" applyFont="1" applyFill="1" applyBorder="1" applyAlignment="1" applyProtection="1">
      <alignment horizontal="left" indent="1"/>
    </xf>
    <xf numFmtId="171" fontId="3" fillId="3" borderId="42" xfId="13" applyNumberFormat="1" applyFont="1" applyFill="1" applyBorder="1" applyAlignment="1">
      <alignment vertical="top"/>
    </xf>
    <xf numFmtId="171" fontId="3" fillId="3" borderId="43" xfId="13" applyNumberFormat="1" applyFont="1" applyFill="1" applyBorder="1" applyAlignment="1">
      <alignment vertical="top"/>
    </xf>
    <xf numFmtId="0" fontId="4" fillId="3" borderId="0" xfId="13" applyNumberFormat="1" applyFont="1" applyFill="1" applyBorder="1" applyAlignment="1" applyProtection="1">
      <alignment horizontal="left" vertical="top" indent="1"/>
    </xf>
    <xf numFmtId="171" fontId="4" fillId="3" borderId="0" xfId="13" applyNumberFormat="1" applyFont="1" applyFill="1" applyBorder="1" applyAlignment="1">
      <alignment vertical="top"/>
    </xf>
    <xf numFmtId="171" fontId="4" fillId="3" borderId="29" xfId="13" applyNumberFormat="1" applyFont="1" applyFill="1" applyBorder="1" applyAlignment="1">
      <alignment vertical="top"/>
    </xf>
    <xf numFmtId="0" fontId="3" fillId="3" borderId="42" xfId="13" applyNumberFormat="1" applyFont="1" applyFill="1" applyBorder="1" applyAlignment="1" applyProtection="1">
      <alignment horizontal="left" vertical="top" indent="1"/>
    </xf>
    <xf numFmtId="171" fontId="3" fillId="3" borderId="42" xfId="13" applyNumberFormat="1" applyFont="1" applyFill="1" applyBorder="1" applyAlignment="1">
      <alignment horizontal="right" vertical="top"/>
    </xf>
    <xf numFmtId="171" fontId="3" fillId="3" borderId="43" xfId="13" applyNumberFormat="1" applyFont="1" applyFill="1" applyBorder="1" applyAlignment="1">
      <alignment horizontal="right" vertical="top"/>
    </xf>
    <xf numFmtId="0" fontId="14" fillId="3" borderId="44" xfId="9" applyFont="1" applyFill="1" applyBorder="1" applyAlignment="1"/>
    <xf numFmtId="0" fontId="3" fillId="3" borderId="0" xfId="13" applyNumberFormat="1" applyFont="1" applyFill="1" applyBorder="1" applyAlignment="1" applyProtection="1">
      <alignment horizontal="left" vertical="top"/>
    </xf>
    <xf numFmtId="0" fontId="14" fillId="3" borderId="45" xfId="9" applyFont="1" applyFill="1" applyBorder="1" applyAlignment="1"/>
    <xf numFmtId="0" fontId="4" fillId="3" borderId="45" xfId="13" applyNumberFormat="1" applyFont="1" applyFill="1" applyBorder="1" applyAlignment="1" applyProtection="1">
      <alignment horizontal="left" vertical="top"/>
    </xf>
    <xf numFmtId="171" fontId="4" fillId="3" borderId="45" xfId="13" applyNumberFormat="1" applyFont="1" applyFill="1" applyBorder="1" applyAlignment="1">
      <alignment horizontal="right" vertical="top"/>
    </xf>
    <xf numFmtId="171" fontId="4" fillId="3" borderId="46" xfId="9" applyNumberFormat="1" applyFont="1" applyFill="1" applyBorder="1" applyAlignment="1" applyProtection="1">
      <alignment vertical="top"/>
      <protection locked="0"/>
    </xf>
    <xf numFmtId="0" fontId="4" fillId="3" borderId="0" xfId="13" applyNumberFormat="1" applyFont="1" applyFill="1" applyBorder="1" applyAlignment="1" applyProtection="1">
      <alignment horizontal="left" vertical="top" indent="2"/>
    </xf>
    <xf numFmtId="0" fontId="14" fillId="3" borderId="0" xfId="9" applyFont="1" applyFill="1" applyAlignment="1"/>
    <xf numFmtId="0" fontId="14" fillId="3" borderId="0" xfId="9" applyFont="1" applyFill="1" applyBorder="1" applyAlignment="1">
      <alignment vertical="top"/>
    </xf>
    <xf numFmtId="0" fontId="14" fillId="3" borderId="34" xfId="9" applyFont="1" applyFill="1" applyBorder="1" applyAlignment="1"/>
    <xf numFmtId="0" fontId="13" fillId="3" borderId="34" xfId="9" applyFont="1" applyFill="1" applyBorder="1" applyAlignment="1">
      <alignment vertical="top"/>
    </xf>
    <xf numFmtId="0" fontId="4" fillId="3" borderId="34" xfId="13" applyNumberFormat="1" applyFont="1" applyFill="1" applyBorder="1" applyAlignment="1" applyProtection="1">
      <alignment horizontal="left" vertical="top"/>
    </xf>
    <xf numFmtId="170" fontId="6" fillId="3" borderId="34" xfId="13" applyNumberFormat="1" applyFont="1" applyFill="1" applyBorder="1" applyAlignment="1">
      <alignment horizontal="right" vertical="top"/>
    </xf>
    <xf numFmtId="0" fontId="3" fillId="3" borderId="0" xfId="12" applyFont="1" applyFill="1" applyBorder="1" applyAlignment="1">
      <alignment horizontal="left" vertical="top"/>
    </xf>
    <xf numFmtId="0" fontId="14" fillId="3" borderId="47" xfId="9" applyFont="1" applyFill="1" applyBorder="1" applyAlignment="1"/>
    <xf numFmtId="0" fontId="4" fillId="3" borderId="47" xfId="7" applyNumberFormat="1" applyFont="1" applyFill="1" applyBorder="1" applyAlignment="1" applyProtection="1">
      <alignment horizontal="left" vertical="top"/>
    </xf>
    <xf numFmtId="171" fontId="4" fillId="3" borderId="48" xfId="13" applyNumberFormat="1" applyFont="1" applyFill="1" applyBorder="1" applyAlignment="1">
      <alignment horizontal="right" vertical="top"/>
    </xf>
    <xf numFmtId="171" fontId="4" fillId="3" borderId="48" xfId="10" applyNumberFormat="1" applyFont="1" applyFill="1" applyBorder="1" applyAlignment="1">
      <alignment horizontal="right" vertical="top"/>
    </xf>
    <xf numFmtId="171" fontId="4" fillId="3" borderId="49" xfId="10" applyNumberFormat="1" applyFont="1" applyFill="1" applyBorder="1" applyAlignment="1">
      <alignment horizontal="right" vertical="top"/>
    </xf>
    <xf numFmtId="171" fontId="4" fillId="3" borderId="47" xfId="10" applyNumberFormat="1" applyFont="1" applyFill="1" applyBorder="1" applyAlignment="1">
      <alignment horizontal="right" vertical="top"/>
    </xf>
    <xf numFmtId="0" fontId="4" fillId="3" borderId="0" xfId="7" applyNumberFormat="1" applyFont="1" applyFill="1" applyBorder="1" applyAlignment="1" applyProtection="1">
      <alignment horizontal="left" vertical="center" indent="1"/>
    </xf>
    <xf numFmtId="173" fontId="6" fillId="3" borderId="0" xfId="2" applyNumberFormat="1" applyFont="1" applyFill="1" applyBorder="1" applyAlignment="1">
      <alignment horizontal="right" vertical="top"/>
    </xf>
    <xf numFmtId="174" fontId="6" fillId="3" borderId="29" xfId="2" applyNumberFormat="1" applyFont="1" applyFill="1" applyBorder="1" applyAlignment="1">
      <alignment horizontal="right" vertical="top"/>
    </xf>
    <xf numFmtId="174" fontId="6" fillId="3" borderId="0" xfId="2" applyNumberFormat="1" applyFont="1" applyFill="1" applyBorder="1" applyAlignment="1">
      <alignment horizontal="right" vertical="top"/>
    </xf>
    <xf numFmtId="0" fontId="14" fillId="3" borderId="50" xfId="9" applyFont="1" applyFill="1" applyBorder="1" applyAlignment="1"/>
    <xf numFmtId="0" fontId="13" fillId="3" borderId="50" xfId="9" applyFont="1" applyFill="1" applyBorder="1" applyAlignment="1">
      <alignment horizontal="left" vertical="top"/>
    </xf>
    <xf numFmtId="0" fontId="6" fillId="3" borderId="50" xfId="13" applyNumberFormat="1" applyFont="1" applyFill="1" applyBorder="1" applyAlignment="1" applyProtection="1">
      <alignment horizontal="left" vertical="top"/>
    </xf>
    <xf numFmtId="170" fontId="6" fillId="3" borderId="50" xfId="13" applyNumberFormat="1" applyFont="1" applyFill="1" applyBorder="1" applyAlignment="1">
      <alignment horizontal="right" vertical="top"/>
    </xf>
    <xf numFmtId="0" fontId="4" fillId="3" borderId="0" xfId="12" applyFont="1" applyFill="1" applyBorder="1" applyAlignment="1">
      <alignment horizontal="left" vertical="top"/>
    </xf>
    <xf numFmtId="171" fontId="4" fillId="0" borderId="0" xfId="13" applyNumberFormat="1" applyFont="1" applyFill="1" applyBorder="1" applyAlignment="1">
      <alignment horizontal="right" vertical="top"/>
    </xf>
    <xf numFmtId="171" fontId="4" fillId="0" borderId="29" xfId="9" applyNumberFormat="1" applyFont="1" applyFill="1" applyBorder="1" applyAlignment="1">
      <alignment horizontal="right" vertical="top"/>
    </xf>
    <xf numFmtId="171" fontId="4" fillId="0" borderId="0" xfId="9" applyNumberFormat="1" applyFont="1" applyFill="1" applyBorder="1" applyAlignment="1">
      <alignment horizontal="right" vertical="top"/>
    </xf>
    <xf numFmtId="174" fontId="6" fillId="0" borderId="0" xfId="2" applyNumberFormat="1" applyFont="1" applyFill="1" applyBorder="1" applyAlignment="1">
      <alignment horizontal="right" vertical="top"/>
    </xf>
    <xf numFmtId="173" fontId="6" fillId="0" borderId="0" xfId="2" applyNumberFormat="1" applyFont="1" applyFill="1" applyBorder="1" applyAlignment="1">
      <alignment horizontal="right" vertical="top"/>
    </xf>
    <xf numFmtId="173" fontId="6" fillId="0" borderId="29" xfId="2" applyNumberFormat="1" applyFont="1" applyFill="1" applyBorder="1" applyAlignment="1">
      <alignment horizontal="right" vertical="top"/>
    </xf>
    <xf numFmtId="49" fontId="9" fillId="0" borderId="1" xfId="0" applyNumberFormat="1" applyFont="1" applyBorder="1" applyAlignment="1">
      <alignment vertical="center"/>
    </xf>
    <xf numFmtId="0" fontId="6" fillId="3" borderId="1" xfId="13" applyNumberFormat="1" applyFont="1" applyFill="1" applyBorder="1" applyAlignment="1" applyProtection="1">
      <alignment horizontal="left" vertical="top" indent="2"/>
    </xf>
    <xf numFmtId="173" fontId="6" fillId="0" borderId="1" xfId="2" applyNumberFormat="1" applyFont="1" applyBorder="1" applyAlignment="1">
      <alignment horizontal="right" vertical="top"/>
    </xf>
    <xf numFmtId="173" fontId="6" fillId="3" borderId="51" xfId="2" applyNumberFormat="1" applyFont="1" applyFill="1" applyBorder="1" applyAlignment="1">
      <alignment horizontal="right" vertical="top"/>
    </xf>
    <xf numFmtId="173" fontId="6" fillId="3" borderId="1" xfId="2" applyNumberFormat="1" applyFont="1" applyFill="1" applyBorder="1" applyAlignment="1">
      <alignment horizontal="right" vertical="top"/>
    </xf>
    <xf numFmtId="0" fontId="16" fillId="3" borderId="0" xfId="9" applyFont="1" applyFill="1" applyBorder="1" applyAlignment="1"/>
    <xf numFmtId="49" fontId="9" fillId="0" borderId="0" xfId="0" applyNumberFormat="1" applyFont="1" applyFill="1" applyBorder="1" applyAlignment="1" applyProtection="1">
      <alignment vertical="center"/>
    </xf>
    <xf numFmtId="0" fontId="16" fillId="0" borderId="0" xfId="9" applyFont="1" applyFill="1" applyBorder="1" applyAlignment="1"/>
    <xf numFmtId="49" fontId="2" fillId="0" borderId="14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49" fontId="3" fillId="0" borderId="52" xfId="0" applyNumberFormat="1" applyFont="1" applyBorder="1" applyAlignment="1" applyProtection="1">
      <alignment vertical="center"/>
    </xf>
    <xf numFmtId="49" fontId="4" fillId="0" borderId="52" xfId="0" applyNumberFormat="1" applyFont="1" applyBorder="1" applyAlignment="1" applyProtection="1">
      <alignment vertical="center"/>
    </xf>
    <xf numFmtId="175" fontId="4" fillId="0" borderId="52" xfId="0" quotePrefix="1" applyNumberFormat="1" applyFont="1" applyBorder="1" applyAlignment="1" applyProtection="1">
      <alignment horizontal="right" vertical="top"/>
    </xf>
    <xf numFmtId="175" fontId="4" fillId="0" borderId="52" xfId="0" applyNumberFormat="1" applyFont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top" wrapText="1"/>
    </xf>
    <xf numFmtId="175" fontId="4" fillId="0" borderId="0" xfId="0" applyNumberFormat="1" applyFont="1" applyBorder="1" applyAlignment="1" applyProtection="1">
      <alignment horizontal="right" vertical="top" wrapText="1"/>
    </xf>
    <xf numFmtId="175" fontId="4" fillId="0" borderId="0" xfId="0" quotePrefix="1" applyNumberFormat="1" applyFont="1" applyBorder="1" applyAlignment="1" applyProtection="1">
      <alignment horizontal="right" vertical="top" wrapText="1"/>
    </xf>
    <xf numFmtId="0" fontId="4" fillId="0" borderId="0" xfId="0" applyNumberFormat="1" applyFont="1" applyBorder="1" applyAlignment="1" applyProtection="1">
      <alignment horizontal="right" vertical="top" wrapText="1"/>
    </xf>
    <xf numFmtId="0" fontId="4" fillId="0" borderId="0" xfId="0" applyNumberFormat="1" applyFont="1" applyBorder="1" applyAlignment="1" applyProtection="1">
      <alignment horizontal="center" vertical="top" wrapText="1"/>
    </xf>
    <xf numFmtId="49" fontId="4" fillId="0" borderId="0" xfId="0" applyNumberFormat="1" applyFont="1" applyBorder="1" applyAlignment="1" applyProtection="1">
      <alignment vertical="center"/>
    </xf>
    <xf numFmtId="0" fontId="14" fillId="3" borderId="0" xfId="0" applyFont="1" applyFill="1" applyAlignment="1">
      <alignment vertical="top"/>
    </xf>
    <xf numFmtId="176" fontId="3" fillId="3" borderId="0" xfId="0" applyNumberFormat="1" applyFont="1" applyFill="1" applyBorder="1" applyAlignment="1">
      <alignment vertical="top"/>
    </xf>
    <xf numFmtId="171" fontId="4" fillId="0" borderId="0" xfId="0" applyNumberFormat="1" applyFont="1" applyBorder="1" applyAlignment="1" applyProtection="1">
      <alignment horizontal="right" vertical="top"/>
    </xf>
    <xf numFmtId="49" fontId="4" fillId="0" borderId="19" xfId="0" applyNumberFormat="1" applyFont="1" applyBorder="1" applyAlignment="1" applyProtection="1">
      <alignment vertical="center"/>
    </xf>
    <xf numFmtId="174" fontId="3" fillId="3" borderId="19" xfId="2" applyNumberFormat="1" applyFont="1" applyFill="1" applyBorder="1" applyAlignment="1">
      <alignment horizontal="left" vertical="top"/>
    </xf>
    <xf numFmtId="176" fontId="3" fillId="3" borderId="19" xfId="0" applyNumberFormat="1" applyFont="1" applyFill="1" applyBorder="1" applyAlignment="1">
      <alignment vertical="top"/>
    </xf>
    <xf numFmtId="49" fontId="3" fillId="0" borderId="50" xfId="0" applyNumberFormat="1" applyFont="1" applyBorder="1" applyAlignment="1" applyProtection="1">
      <alignment vertical="center"/>
    </xf>
    <xf numFmtId="174" fontId="4" fillId="3" borderId="50" xfId="2" applyNumberFormat="1" applyFont="1" applyFill="1" applyBorder="1" applyAlignment="1">
      <alignment horizontal="left" vertical="top"/>
    </xf>
    <xf numFmtId="176" fontId="4" fillId="3" borderId="50" xfId="0" applyNumberFormat="1" applyFont="1" applyFill="1" applyBorder="1" applyAlignment="1">
      <alignment vertical="top"/>
    </xf>
    <xf numFmtId="171" fontId="3" fillId="0" borderId="0" xfId="0" applyNumberFormat="1" applyFont="1" applyFill="1" applyBorder="1" applyAlignment="1" applyProtection="1">
      <alignment horizontal="right" vertical="top"/>
    </xf>
    <xf numFmtId="0" fontId="13" fillId="3" borderId="0" xfId="0" applyFont="1" applyFill="1" applyAlignment="1">
      <alignment vertical="top"/>
    </xf>
    <xf numFmtId="176" fontId="4" fillId="3" borderId="0" xfId="0" applyNumberFormat="1" applyFont="1" applyFill="1" applyBorder="1" applyAlignment="1"/>
    <xf numFmtId="174" fontId="3" fillId="3" borderId="0" xfId="2" applyNumberFormat="1" applyFont="1" applyFill="1" applyBorder="1" applyAlignment="1">
      <alignment horizontal="left" vertical="top"/>
    </xf>
    <xf numFmtId="171" fontId="4" fillId="0" borderId="0" xfId="0" applyNumberFormat="1" applyFont="1" applyBorder="1" applyAlignment="1">
      <alignment horizontal="right" vertical="top"/>
    </xf>
    <xf numFmtId="176" fontId="17" fillId="3" borderId="0" xfId="0" applyNumberFormat="1" applyFont="1" applyFill="1" applyAlignment="1"/>
    <xf numFmtId="171" fontId="6" fillId="0" borderId="0" xfId="0" applyNumberFormat="1" applyFont="1" applyFill="1" applyBorder="1" applyAlignment="1">
      <alignment horizontal="right" vertical="top"/>
    </xf>
    <xf numFmtId="171" fontId="6" fillId="0" borderId="0" xfId="0" applyNumberFormat="1" applyFont="1" applyFill="1" applyBorder="1" applyAlignment="1" applyProtection="1">
      <alignment horizontal="right" vertical="top"/>
    </xf>
    <xf numFmtId="0" fontId="13" fillId="3" borderId="50" xfId="0" applyFont="1" applyFill="1" applyBorder="1"/>
    <xf numFmtId="176" fontId="3" fillId="3" borderId="0" xfId="0" applyNumberFormat="1" applyFont="1" applyFill="1" applyBorder="1" applyAlignment="1"/>
    <xf numFmtId="171" fontId="3" fillId="0" borderId="0" xfId="0" applyNumberFormat="1" applyFont="1" applyFill="1" applyBorder="1" applyAlignment="1">
      <alignment horizontal="right" vertical="top"/>
    </xf>
    <xf numFmtId="171" fontId="3" fillId="0" borderId="0" xfId="0" applyNumberFormat="1" applyFont="1" applyBorder="1" applyAlignment="1">
      <alignment horizontal="right" vertical="top"/>
    </xf>
    <xf numFmtId="0" fontId="13" fillId="3" borderId="50" xfId="0" applyFont="1" applyFill="1" applyBorder="1" applyAlignment="1">
      <alignment vertical="top"/>
    </xf>
    <xf numFmtId="171" fontId="4" fillId="0" borderId="0" xfId="0" applyNumberFormat="1" applyFont="1" applyFill="1" applyBorder="1" applyAlignment="1" applyProtection="1">
      <alignment horizontal="right" vertical="top"/>
    </xf>
    <xf numFmtId="0" fontId="3" fillId="0" borderId="0" xfId="0" applyFont="1" applyBorder="1" applyProtection="1"/>
    <xf numFmtId="0" fontId="3" fillId="0" borderId="23" xfId="0" applyFont="1" applyBorder="1" applyProtection="1"/>
    <xf numFmtId="0" fontId="13" fillId="3" borderId="23" xfId="0" applyFont="1" applyFill="1" applyBorder="1" applyAlignment="1">
      <alignment vertical="top"/>
    </xf>
    <xf numFmtId="176" fontId="4" fillId="3" borderId="23" xfId="0" applyNumberFormat="1" applyFont="1" applyFill="1" applyBorder="1" applyAlignment="1">
      <alignment vertical="top"/>
    </xf>
    <xf numFmtId="168" fontId="3" fillId="0" borderId="0" xfId="0" applyNumberFormat="1" applyFont="1" applyFill="1" applyBorder="1" applyAlignment="1">
      <alignment horizontal="right" vertical="top"/>
    </xf>
    <xf numFmtId="0" fontId="6" fillId="0" borderId="0" xfId="0" applyNumberFormat="1" applyFont="1" applyFill="1" applyBorder="1" applyAlignment="1" applyProtection="1">
      <alignment horizontal="left" vertical="top" indent="1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 applyProtection="1">
      <alignment vertical="top"/>
    </xf>
    <xf numFmtId="174" fontId="4" fillId="0" borderId="0" xfId="14" applyNumberFormat="1" applyFont="1" applyFill="1" applyBorder="1" applyAlignment="1" applyProtection="1">
      <alignment horizontal="right" vertical="top"/>
    </xf>
    <xf numFmtId="0" fontId="3" fillId="0" borderId="0" xfId="0" applyNumberFormat="1" applyFont="1" applyAlignment="1">
      <alignment vertical="top"/>
    </xf>
    <xf numFmtId="49" fontId="3" fillId="0" borderId="0" xfId="0" applyNumberFormat="1" applyFont="1" applyBorder="1" applyAlignment="1">
      <alignment vertical="center"/>
    </xf>
    <xf numFmtId="168" fontId="3" fillId="0" borderId="0" xfId="0" applyNumberFormat="1" applyFont="1" applyBorder="1" applyAlignment="1">
      <alignment horizontal="right" vertical="top"/>
    </xf>
    <xf numFmtId="174" fontId="6" fillId="0" borderId="0" xfId="15" applyNumberFormat="1" applyFont="1" applyFill="1" applyBorder="1" applyAlignment="1">
      <alignment horizontal="right" vertical="top"/>
    </xf>
    <xf numFmtId="171" fontId="4" fillId="2" borderId="0" xfId="15" applyNumberFormat="1" applyFont="1" applyFill="1" applyBorder="1" applyAlignment="1">
      <alignment horizontal="right" vertical="top"/>
    </xf>
    <xf numFmtId="0" fontId="2" fillId="0" borderId="14" xfId="0" applyNumberFormat="1" applyFont="1" applyFill="1" applyBorder="1" applyAlignment="1" applyProtection="1">
      <alignment horizontal="left" vertical="top"/>
    </xf>
    <xf numFmtId="0" fontId="18" fillId="0" borderId="14" xfId="0" applyFont="1" applyBorder="1" applyAlignment="1">
      <alignment horizontal="left" vertical="top"/>
    </xf>
    <xf numFmtId="0" fontId="4" fillId="0" borderId="0" xfId="0" quotePrefix="1" applyNumberFormat="1" applyFont="1" applyBorder="1" applyAlignment="1" applyProtection="1">
      <alignment horizontal="right" vertical="top"/>
    </xf>
    <xf numFmtId="0" fontId="4" fillId="0" borderId="53" xfId="0" quotePrefix="1" applyNumberFormat="1" applyFont="1" applyBorder="1" applyAlignment="1" applyProtection="1">
      <alignment horizontal="right" vertical="top"/>
    </xf>
    <xf numFmtId="0" fontId="4" fillId="0" borderId="54" xfId="0" quotePrefix="1" applyNumberFormat="1" applyFont="1" applyBorder="1" applyAlignment="1" applyProtection="1">
      <alignment horizontal="right" vertical="top"/>
    </xf>
    <xf numFmtId="0" fontId="4" fillId="0" borderId="55" xfId="0" quotePrefix="1" applyNumberFormat="1" applyFont="1" applyBorder="1" applyAlignment="1" applyProtection="1">
      <alignment horizontal="right" vertical="top"/>
    </xf>
    <xf numFmtId="3" fontId="4" fillId="0" borderId="55" xfId="0" quotePrefix="1" applyNumberFormat="1" applyFont="1" applyBorder="1" applyAlignment="1" applyProtection="1">
      <alignment horizontal="right" vertical="top"/>
    </xf>
    <xf numFmtId="3" fontId="4" fillId="0" borderId="0" xfId="0" quotePrefix="1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vertical="center"/>
    </xf>
    <xf numFmtId="0" fontId="4" fillId="0" borderId="19" xfId="0" applyNumberFormat="1" applyFont="1" applyBorder="1" applyAlignment="1" applyProtection="1">
      <alignment vertical="center"/>
    </xf>
    <xf numFmtId="0" fontId="4" fillId="0" borderId="40" xfId="6" applyNumberFormat="1" applyFont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/>
    <xf numFmtId="169" fontId="4" fillId="0" borderId="0" xfId="16" applyNumberFormat="1" applyFont="1" applyFill="1" applyBorder="1" applyAlignment="1"/>
    <xf numFmtId="169" fontId="4" fillId="0" borderId="29" xfId="16" applyNumberFormat="1" applyFont="1" applyFill="1" applyBorder="1" applyAlignment="1"/>
    <xf numFmtId="0" fontId="6" fillId="2" borderId="0" xfId="0" applyFont="1" applyFill="1" applyBorder="1" applyAlignment="1">
      <alignment horizontal="left" wrapText="1" indent="1"/>
    </xf>
    <xf numFmtId="174" fontId="6" fillId="0" borderId="0" xfId="14" applyNumberFormat="1" applyFont="1" applyFill="1" applyBorder="1" applyAlignment="1">
      <alignment horizontal="right" vertical="top"/>
    </xf>
    <xf numFmtId="174" fontId="6" fillId="0" borderId="29" xfId="14" applyNumberFormat="1" applyFont="1" applyFill="1" applyBorder="1" applyAlignment="1">
      <alignment horizontal="right" vertical="top"/>
    </xf>
    <xf numFmtId="0" fontId="3" fillId="2" borderId="42" xfId="0" applyFont="1" applyFill="1" applyBorder="1"/>
    <xf numFmtId="0" fontId="6" fillId="2" borderId="42" xfId="0" applyFont="1" applyFill="1" applyBorder="1" applyAlignment="1">
      <alignment horizontal="left" vertical="top" indent="1"/>
    </xf>
    <xf numFmtId="177" fontId="6" fillId="0" borderId="42" xfId="17" applyNumberFormat="1" applyFont="1" applyFill="1" applyBorder="1" applyAlignment="1">
      <alignment horizontal="right" vertical="top"/>
    </xf>
    <xf numFmtId="177" fontId="6" fillId="0" borderId="43" xfId="17" applyNumberFormat="1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left" vertical="top" wrapText="1" indent="1"/>
    </xf>
    <xf numFmtId="174" fontId="6" fillId="0" borderId="0" xfId="17" applyNumberFormat="1" applyFont="1" applyFill="1" applyBorder="1" applyAlignment="1">
      <alignment horizontal="right" vertical="top"/>
    </xf>
    <xf numFmtId="174" fontId="6" fillId="0" borderId="29" xfId="17" applyNumberFormat="1" applyFont="1" applyFill="1" applyBorder="1" applyAlignment="1">
      <alignment horizontal="right" vertical="top"/>
    </xf>
    <xf numFmtId="0" fontId="3" fillId="2" borderId="56" xfId="0" applyFont="1" applyFill="1" applyBorder="1"/>
    <xf numFmtId="177" fontId="6" fillId="0" borderId="56" xfId="17" applyNumberFormat="1" applyFont="1" applyFill="1" applyBorder="1" applyAlignment="1">
      <alignment horizontal="right" vertical="top"/>
    </xf>
    <xf numFmtId="177" fontId="6" fillId="0" borderId="57" xfId="17" applyNumberFormat="1" applyFont="1" applyFill="1" applyBorder="1" applyAlignment="1">
      <alignment horizontal="right" vertical="top"/>
    </xf>
    <xf numFmtId="0" fontId="3" fillId="2" borderId="48" xfId="0" applyFont="1" applyFill="1" applyBorder="1"/>
    <xf numFmtId="169" fontId="4" fillId="0" borderId="48" xfId="16" applyNumberFormat="1" applyFont="1" applyFill="1" applyBorder="1" applyAlignment="1"/>
    <xf numFmtId="169" fontId="4" fillId="0" borderId="58" xfId="16" applyNumberFormat="1" applyFont="1" applyFill="1" applyBorder="1" applyAlignment="1"/>
    <xf numFmtId="0" fontId="6" fillId="2" borderId="0" xfId="0" applyFont="1" applyFill="1" applyBorder="1" applyAlignment="1">
      <alignment horizontal="left" vertical="top" indent="1"/>
    </xf>
    <xf numFmtId="177" fontId="6" fillId="0" borderId="0" xfId="17" applyNumberFormat="1" applyFont="1" applyFill="1" applyBorder="1" applyAlignment="1">
      <alignment horizontal="right" vertical="top"/>
    </xf>
    <xf numFmtId="177" fontId="6" fillId="0" borderId="29" xfId="17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vertical="top" wrapText="1" indent="2"/>
    </xf>
    <xf numFmtId="0" fontId="6" fillId="0" borderId="0" xfId="6" applyNumberFormat="1" applyFont="1" applyFill="1" applyBorder="1" applyAlignment="1" applyProtection="1">
      <alignment vertical="center"/>
    </xf>
    <xf numFmtId="0" fontId="6" fillId="2" borderId="0" xfId="18" applyFont="1" applyFill="1" applyBorder="1" applyAlignment="1">
      <alignment horizontal="left" vertical="top" wrapText="1" indent="2"/>
    </xf>
    <xf numFmtId="0" fontId="4" fillId="3" borderId="0" xfId="19" applyFont="1" applyFill="1" applyBorder="1" applyAlignment="1">
      <alignment horizontal="left" vertical="center" indent="1"/>
    </xf>
    <xf numFmtId="169" fontId="4" fillId="0" borderId="59" xfId="16" applyNumberFormat="1" applyFont="1" applyFill="1" applyBorder="1" applyAlignment="1"/>
    <xf numFmtId="169" fontId="4" fillId="0" borderId="60" xfId="16" applyNumberFormat="1" applyFont="1" applyFill="1" applyBorder="1" applyAlignment="1"/>
    <xf numFmtId="0" fontId="6" fillId="0" borderId="42" xfId="6" applyNumberFormat="1" applyFont="1" applyFill="1" applyBorder="1" applyAlignment="1" applyProtection="1">
      <alignment vertical="center"/>
    </xf>
    <xf numFmtId="0" fontId="6" fillId="2" borderId="42" xfId="18" applyFont="1" applyFill="1" applyBorder="1" applyAlignment="1">
      <alignment horizontal="left" vertical="top" wrapText="1" indent="2"/>
    </xf>
    <xf numFmtId="0" fontId="4" fillId="2" borderId="0" xfId="18" applyFont="1" applyFill="1" applyBorder="1" applyAlignment="1"/>
    <xf numFmtId="0" fontId="6" fillId="2" borderId="0" xfId="18" applyFont="1" applyFill="1" applyBorder="1" applyAlignment="1">
      <alignment horizontal="left" vertical="top" wrapText="1" indent="1"/>
    </xf>
    <xf numFmtId="0" fontId="6" fillId="2" borderId="42" xfId="18" applyFont="1" applyFill="1" applyBorder="1" applyAlignment="1">
      <alignment horizontal="left" vertical="top" wrapText="1" indent="1"/>
    </xf>
    <xf numFmtId="169" fontId="4" fillId="0" borderId="46" xfId="16" applyNumberFormat="1" applyFont="1" applyFill="1" applyBorder="1" applyAlignment="1"/>
    <xf numFmtId="0" fontId="6" fillId="2" borderId="0" xfId="6" applyFont="1" applyFill="1" applyBorder="1"/>
    <xf numFmtId="174" fontId="6" fillId="0" borderId="0" xfId="20" applyNumberFormat="1" applyFont="1" applyFill="1" applyBorder="1" applyAlignment="1">
      <alignment horizontal="right" vertical="top"/>
    </xf>
    <xf numFmtId="174" fontId="6" fillId="0" borderId="29" xfId="20" applyNumberFormat="1" applyFont="1" applyFill="1" applyBorder="1" applyAlignment="1">
      <alignment horizontal="right" vertical="top"/>
    </xf>
    <xf numFmtId="0" fontId="6" fillId="2" borderId="0" xfId="0" applyFont="1" applyFill="1" applyBorder="1"/>
    <xf numFmtId="0" fontId="6" fillId="2" borderId="42" xfId="0" applyFont="1" applyFill="1" applyBorder="1"/>
    <xf numFmtId="49" fontId="3" fillId="0" borderId="42" xfId="0" applyNumberFormat="1" applyFont="1" applyBorder="1" applyAlignment="1">
      <alignment vertical="center"/>
    </xf>
    <xf numFmtId="49" fontId="3" fillId="0" borderId="48" xfId="0" applyNumberFormat="1" applyFont="1" applyFill="1" applyBorder="1" applyAlignment="1">
      <alignment vertical="center"/>
    </xf>
    <xf numFmtId="0" fontId="6" fillId="0" borderId="0" xfId="0" applyFont="1" applyFill="1" applyBorder="1"/>
    <xf numFmtId="177" fontId="6" fillId="0" borderId="0" xfId="15" applyNumberFormat="1" applyFont="1" applyFill="1" applyBorder="1" applyAlignment="1">
      <alignment horizontal="right" vertical="top"/>
    </xf>
    <xf numFmtId="177" fontId="6" fillId="0" borderId="29" xfId="15" applyNumberFormat="1" applyFont="1" applyFill="1" applyBorder="1" applyAlignment="1">
      <alignment horizontal="right" vertical="top"/>
    </xf>
    <xf numFmtId="177" fontId="6" fillId="3" borderId="0" xfId="17" applyNumberFormat="1" applyFont="1" applyFill="1" applyBorder="1" applyAlignment="1"/>
    <xf numFmtId="177" fontId="6" fillId="3" borderId="29" xfId="17" applyNumberFormat="1" applyFont="1" applyFill="1" applyBorder="1" applyAlignment="1"/>
    <xf numFmtId="168" fontId="6" fillId="3" borderId="0" xfId="17" applyNumberFormat="1" applyFont="1" applyFill="1" applyBorder="1" applyAlignment="1"/>
    <xf numFmtId="0" fontId="6" fillId="0" borderId="45" xfId="0" applyFont="1" applyFill="1" applyBorder="1"/>
    <xf numFmtId="0" fontId="4" fillId="3" borderId="45" xfId="18" applyFont="1" applyFill="1" applyBorder="1" applyAlignment="1"/>
    <xf numFmtId="169" fontId="4" fillId="3" borderId="45" xfId="16" applyNumberFormat="1" applyFont="1" applyFill="1" applyBorder="1" applyAlignment="1"/>
    <xf numFmtId="169" fontId="4" fillId="3" borderId="46" xfId="16" applyNumberFormat="1" applyFont="1" applyFill="1" applyBorder="1" applyAlignment="1"/>
    <xf numFmtId="0" fontId="6" fillId="3" borderId="0" xfId="0" applyFont="1" applyFill="1" applyBorder="1" applyAlignment="1">
      <alignment horizontal="left" vertical="top" wrapText="1" indent="1"/>
    </xf>
    <xf numFmtId="174" fontId="6" fillId="3" borderId="0" xfId="21" applyNumberFormat="1" applyFont="1" applyFill="1" applyBorder="1" applyAlignment="1">
      <alignment horizontal="right" vertical="top"/>
    </xf>
    <xf numFmtId="174" fontId="6" fillId="3" borderId="29" xfId="21" applyNumberFormat="1" applyFont="1" applyFill="1" applyBorder="1" applyAlignment="1">
      <alignment horizontal="right" vertical="top"/>
    </xf>
    <xf numFmtId="0" fontId="6" fillId="0" borderId="1" xfId="0" applyFont="1" applyFill="1" applyBorder="1"/>
    <xf numFmtId="0" fontId="6" fillId="3" borderId="1" xfId="0" applyFont="1" applyFill="1" applyBorder="1" applyAlignment="1">
      <alignment horizontal="left" vertical="top" indent="1"/>
    </xf>
    <xf numFmtId="177" fontId="6" fillId="3" borderId="1" xfId="15" applyNumberFormat="1" applyFont="1" applyFill="1" applyBorder="1" applyAlignment="1">
      <alignment horizontal="right" vertical="top"/>
    </xf>
    <xf numFmtId="177" fontId="6" fillId="3" borderId="51" xfId="15" applyNumberFormat="1" applyFont="1" applyFill="1" applyBorder="1" applyAlignment="1">
      <alignment horizontal="right" vertical="top"/>
    </xf>
    <xf numFmtId="0" fontId="6" fillId="0" borderId="0" xfId="22" applyNumberFormat="1" applyFont="1" applyFill="1" applyBorder="1" applyAlignment="1" applyProtection="1"/>
    <xf numFmtId="168" fontId="9" fillId="0" borderId="0" xfId="0" applyNumberFormat="1" applyFont="1" applyAlignment="1">
      <alignment horizontal="right" vertical="top"/>
    </xf>
    <xf numFmtId="168" fontId="3" fillId="0" borderId="0" xfId="0" applyNumberFormat="1" applyFont="1" applyAlignment="1">
      <alignment horizontal="right" vertical="top"/>
    </xf>
    <xf numFmtId="49" fontId="19" fillId="0" borderId="0" xfId="0" applyNumberFormat="1" applyFont="1" applyAlignment="1">
      <alignment vertical="center"/>
    </xf>
    <xf numFmtId="49" fontId="6" fillId="0" borderId="0" xfId="0" applyNumberFormat="1" applyFont="1" applyAlignment="1"/>
    <xf numFmtId="49" fontId="20" fillId="0" borderId="0" xfId="0" applyNumberFormat="1" applyFont="1" applyAlignment="1">
      <alignment vertical="center"/>
    </xf>
    <xf numFmtId="171" fontId="20" fillId="0" borderId="0" xfId="0" applyNumberFormat="1" applyFont="1" applyFill="1" applyBorder="1" applyAlignment="1">
      <alignment horizontal="right" vertical="top"/>
    </xf>
    <xf numFmtId="171" fontId="20" fillId="0" borderId="0" xfId="0" applyNumberFormat="1" applyFont="1" applyBorder="1" applyAlignment="1">
      <alignment horizontal="right" vertical="top"/>
    </xf>
    <xf numFmtId="0" fontId="6" fillId="3" borderId="0" xfId="22" applyNumberFormat="1" applyFont="1" applyFill="1" applyBorder="1" applyAlignment="1" applyProtection="1">
      <alignment horizontal="left" indent="1"/>
    </xf>
    <xf numFmtId="171" fontId="20" fillId="0" borderId="0" xfId="0" applyNumberFormat="1" applyFont="1" applyFill="1" applyBorder="1" applyAlignment="1">
      <alignment horizontal="right"/>
    </xf>
    <xf numFmtId="0" fontId="6" fillId="2" borderId="0" xfId="22" applyFont="1" applyFill="1" applyBorder="1"/>
    <xf numFmtId="49" fontId="9" fillId="0" borderId="0" xfId="0" applyNumberFormat="1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168" fontId="9" fillId="0" borderId="0" xfId="0" applyNumberFormat="1" applyFont="1" applyFill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vertical="center"/>
    </xf>
    <xf numFmtId="0" fontId="4" fillId="0" borderId="3" xfId="0" applyNumberFormat="1" applyFont="1" applyBorder="1" applyAlignment="1" applyProtection="1">
      <alignment vertical="top"/>
    </xf>
    <xf numFmtId="49" fontId="3" fillId="0" borderId="11" xfId="0" applyNumberFormat="1" applyFont="1" applyBorder="1" applyAlignment="1" applyProtection="1">
      <alignment vertical="center"/>
    </xf>
    <xf numFmtId="0" fontId="4" fillId="0" borderId="11" xfId="0" applyNumberFormat="1" applyFont="1" applyBorder="1" applyAlignment="1" applyProtection="1">
      <alignment vertical="center"/>
    </xf>
    <xf numFmtId="175" fontId="4" fillId="0" borderId="11" xfId="0" applyNumberFormat="1" applyFont="1" applyBorder="1" applyAlignment="1" applyProtection="1">
      <alignment horizontal="right" vertical="top"/>
    </xf>
    <xf numFmtId="175" fontId="4" fillId="0" borderId="13" xfId="0" quotePrefix="1" applyNumberFormat="1" applyFont="1" applyBorder="1" applyAlignment="1" applyProtection="1">
      <alignment horizontal="right" vertical="top"/>
    </xf>
    <xf numFmtId="175" fontId="4" fillId="0" borderId="11" xfId="0" quotePrefix="1" applyNumberFormat="1" applyFont="1" applyBorder="1" applyAlignment="1" applyProtection="1">
      <alignment horizontal="right" vertical="top"/>
    </xf>
    <xf numFmtId="0" fontId="3" fillId="2" borderId="0" xfId="0" applyFont="1" applyFill="1" applyBorder="1" applyAlignment="1">
      <alignment vertical="top"/>
    </xf>
    <xf numFmtId="175" fontId="3" fillId="0" borderId="0" xfId="0" applyNumberFormat="1" applyFont="1" applyBorder="1" applyAlignment="1" applyProtection="1">
      <alignment vertical="top"/>
    </xf>
    <xf numFmtId="175" fontId="3" fillId="0" borderId="7" xfId="0" applyNumberFormat="1" applyFont="1" applyBorder="1" applyAlignment="1" applyProtection="1">
      <alignment vertical="top"/>
    </xf>
    <xf numFmtId="175" fontId="3" fillId="0" borderId="6" xfId="0" applyNumberFormat="1" applyFont="1" applyBorder="1" applyAlignment="1" applyProtection="1">
      <alignment vertical="top"/>
    </xf>
    <xf numFmtId="175" fontId="3" fillId="0" borderId="7" xfId="0" applyNumberFormat="1" applyFont="1" applyFill="1" applyBorder="1" applyAlignment="1" applyProtection="1">
      <alignment vertical="top"/>
    </xf>
    <xf numFmtId="175" fontId="3" fillId="0" borderId="0" xfId="0" applyNumberFormat="1" applyFont="1" applyFill="1" applyBorder="1" applyAlignment="1" applyProtection="1">
      <alignment vertical="top"/>
    </xf>
    <xf numFmtId="175" fontId="3" fillId="0" borderId="0" xfId="0" applyNumberFormat="1" applyFont="1" applyFill="1" applyBorder="1" applyAlignment="1">
      <alignment vertical="top"/>
    </xf>
    <xf numFmtId="175" fontId="3" fillId="0" borderId="7" xfId="0" applyNumberFormat="1" applyFont="1" applyFill="1" applyBorder="1" applyAlignment="1">
      <alignment vertical="top"/>
    </xf>
    <xf numFmtId="175" fontId="3" fillId="0" borderId="6" xfId="0" applyNumberFormat="1" applyFont="1" applyFill="1" applyBorder="1" applyAlignment="1">
      <alignment vertical="top"/>
    </xf>
    <xf numFmtId="0" fontId="3" fillId="2" borderId="38" xfId="0" applyFont="1" applyFill="1" applyBorder="1"/>
    <xf numFmtId="0" fontId="4" fillId="2" borderId="38" xfId="0" applyFont="1" applyFill="1" applyBorder="1" applyAlignment="1">
      <alignment vertical="top"/>
    </xf>
    <xf numFmtId="175" fontId="4" fillId="0" borderId="61" xfId="0" applyNumberFormat="1" applyFont="1" applyFill="1" applyBorder="1" applyAlignment="1">
      <alignment vertical="top"/>
    </xf>
    <xf numFmtId="175" fontId="4" fillId="0" borderId="62" xfId="0" applyNumberFormat="1" applyFont="1" applyFill="1" applyBorder="1" applyAlignment="1">
      <alignment vertical="top"/>
    </xf>
    <xf numFmtId="175" fontId="4" fillId="0" borderId="63" xfId="0" applyNumberFormat="1" applyFont="1" applyFill="1" applyBorder="1" applyAlignment="1">
      <alignment vertical="top"/>
    </xf>
    <xf numFmtId="49" fontId="6" fillId="0" borderId="3" xfId="6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top"/>
    </xf>
    <xf numFmtId="178" fontId="4" fillId="0" borderId="0" xfId="0" applyNumberFormat="1" applyFont="1" applyFill="1" applyBorder="1" applyAlignment="1">
      <alignment horizontal="right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49" fontId="3" fillId="0" borderId="53" xfId="0" applyNumberFormat="1" applyFont="1" applyBorder="1" applyAlignment="1" applyProtection="1">
      <alignment vertical="center"/>
    </xf>
    <xf numFmtId="49" fontId="3" fillId="0" borderId="66" xfId="0" applyNumberFormat="1" applyFont="1" applyBorder="1" applyAlignment="1" applyProtection="1">
      <alignment vertical="center"/>
    </xf>
    <xf numFmtId="49" fontId="4" fillId="0" borderId="66" xfId="0" applyNumberFormat="1" applyFont="1" applyBorder="1" applyAlignment="1" applyProtection="1">
      <alignment wrapText="1"/>
    </xf>
    <xf numFmtId="0" fontId="4" fillId="0" borderId="67" xfId="0" applyNumberFormat="1" applyFont="1" applyBorder="1" applyAlignment="1" applyProtection="1">
      <alignment horizontal="right" vertical="top" wrapText="1"/>
    </xf>
    <xf numFmtId="0" fontId="4" fillId="0" borderId="67" xfId="0" quotePrefix="1" applyNumberFormat="1" applyFont="1" applyBorder="1" applyAlignment="1" applyProtection="1">
      <alignment horizontal="right" vertical="top" wrapText="1"/>
    </xf>
    <xf numFmtId="0" fontId="4" fillId="0" borderId="68" xfId="0" applyNumberFormat="1" applyFont="1" applyBorder="1" applyAlignment="1" applyProtection="1">
      <alignment horizontal="right" vertical="top" wrapText="1"/>
    </xf>
    <xf numFmtId="0" fontId="4" fillId="0" borderId="69" xfId="0" applyNumberFormat="1" applyFont="1" applyBorder="1" applyAlignment="1" applyProtection="1">
      <alignment horizontal="right" vertical="top" wrapText="1"/>
    </xf>
    <xf numFmtId="49" fontId="4" fillId="0" borderId="70" xfId="0" applyNumberFormat="1" applyFont="1" applyBorder="1" applyAlignment="1" applyProtection="1">
      <alignment vertical="center"/>
    </xf>
    <xf numFmtId="49" fontId="4" fillId="0" borderId="70" xfId="0" applyNumberFormat="1" applyFont="1" applyBorder="1" applyAlignment="1" applyProtection="1">
      <alignment vertical="top" wrapText="1"/>
    </xf>
    <xf numFmtId="171" fontId="4" fillId="0" borderId="7" xfId="0" applyNumberFormat="1" applyFont="1" applyBorder="1" applyAlignment="1">
      <alignment horizontal="right" vertical="top"/>
    </xf>
    <xf numFmtId="0" fontId="3" fillId="0" borderId="0" xfId="0" applyNumberFormat="1" applyFont="1" applyAlignment="1">
      <alignment horizontal="left" vertical="top" indent="1"/>
    </xf>
    <xf numFmtId="171" fontId="3" fillId="0" borderId="7" xfId="0" applyNumberFormat="1" applyFont="1" applyBorder="1" applyAlignment="1">
      <alignment horizontal="right" vertical="top"/>
    </xf>
    <xf numFmtId="0" fontId="3" fillId="0" borderId="19" xfId="0" applyNumberFormat="1" applyFont="1" applyBorder="1" applyAlignment="1">
      <alignment horizontal="left" vertical="top" indent="1"/>
    </xf>
    <xf numFmtId="171" fontId="3" fillId="0" borderId="19" xfId="0" applyNumberFormat="1" applyFont="1" applyFill="1" applyBorder="1" applyAlignment="1" applyProtection="1">
      <alignment horizontal="right" vertical="top"/>
    </xf>
    <xf numFmtId="171" fontId="3" fillId="0" borderId="71" xfId="0" applyNumberFormat="1" applyFont="1" applyBorder="1" applyAlignment="1">
      <alignment horizontal="right" vertical="top"/>
    </xf>
    <xf numFmtId="171" fontId="3" fillId="0" borderId="72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 vertical="top"/>
    </xf>
    <xf numFmtId="171" fontId="4" fillId="0" borderId="6" xfId="0" applyNumberFormat="1" applyFont="1" applyBorder="1" applyAlignment="1">
      <alignment horizontal="right" vertical="top"/>
    </xf>
    <xf numFmtId="179" fontId="3" fillId="0" borderId="0" xfId="21" applyNumberFormat="1" applyFont="1" applyFill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left" vertical="top" indent="1"/>
    </xf>
    <xf numFmtId="171" fontId="6" fillId="0" borderId="7" xfId="0" applyNumberFormat="1" applyFont="1" applyBorder="1" applyAlignment="1">
      <alignment horizontal="right" vertical="top"/>
    </xf>
    <xf numFmtId="0" fontId="4" fillId="0" borderId="50" xfId="0" applyNumberFormat="1" applyFont="1" applyBorder="1" applyAlignment="1" applyProtection="1">
      <alignment horizontal="left" vertical="top" wrapText="1"/>
    </xf>
    <xf numFmtId="171" fontId="4" fillId="0" borderId="50" xfId="0" applyNumberFormat="1" applyFont="1" applyBorder="1" applyAlignment="1">
      <alignment horizontal="right" vertical="top"/>
    </xf>
    <xf numFmtId="171" fontId="4" fillId="0" borderId="73" xfId="0" applyNumberFormat="1" applyFont="1" applyBorder="1" applyAlignment="1">
      <alignment horizontal="right" vertical="top"/>
    </xf>
    <xf numFmtId="171" fontId="4" fillId="0" borderId="74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 applyProtection="1">
      <alignment horizontal="left" vertical="top"/>
    </xf>
    <xf numFmtId="171" fontId="4" fillId="0" borderId="75" xfId="0" applyNumberFormat="1" applyFont="1" applyFill="1" applyBorder="1" applyAlignment="1" applyProtection="1">
      <alignment horizontal="right" vertical="top"/>
    </xf>
    <xf numFmtId="171" fontId="4" fillId="0" borderId="9" xfId="0" applyNumberFormat="1" applyFont="1" applyFill="1" applyBorder="1" applyAlignment="1" applyProtection="1">
      <alignment horizontal="right" vertical="top"/>
    </xf>
    <xf numFmtId="171" fontId="3" fillId="0" borderId="75" xfId="0" applyNumberFormat="1" applyFont="1" applyFill="1" applyBorder="1" applyAlignment="1" applyProtection="1">
      <alignment horizontal="right" vertical="top"/>
    </xf>
    <xf numFmtId="171" fontId="6" fillId="0" borderId="0" xfId="0" applyNumberFormat="1" applyFont="1" applyBorder="1" applyAlignment="1">
      <alignment horizontal="right" vertical="top"/>
    </xf>
    <xf numFmtId="171" fontId="6" fillId="0" borderId="75" xfId="0" applyNumberFormat="1" applyFont="1" applyFill="1" applyBorder="1" applyAlignment="1" applyProtection="1">
      <alignment horizontal="right" vertical="top"/>
    </xf>
    <xf numFmtId="168" fontId="21" fillId="0" borderId="0" xfId="0" applyNumberFormat="1" applyFont="1" applyAlignment="1">
      <alignment horizontal="right" vertical="top"/>
    </xf>
    <xf numFmtId="168" fontId="3" fillId="0" borderId="1" xfId="0" applyNumberFormat="1" applyFont="1" applyFill="1" applyBorder="1" applyAlignment="1">
      <alignment horizontal="right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171" fontId="6" fillId="0" borderId="1" xfId="0" applyNumberFormat="1" applyFont="1" applyBorder="1" applyAlignment="1">
      <alignment horizontal="right" vertical="top"/>
    </xf>
    <xf numFmtId="171" fontId="6" fillId="0" borderId="1" xfId="0" applyNumberFormat="1" applyFont="1" applyFill="1" applyBorder="1" applyAlignment="1" applyProtection="1">
      <alignment horizontal="right" vertical="top"/>
    </xf>
    <xf numFmtId="171" fontId="6" fillId="0" borderId="76" xfId="0" applyNumberFormat="1" applyFont="1" applyFill="1" applyBorder="1" applyAlignment="1" applyProtection="1">
      <alignment horizontal="right" vertical="top"/>
    </xf>
    <xf numFmtId="168" fontId="21" fillId="0" borderId="1" xfId="0" applyNumberFormat="1" applyFont="1" applyBorder="1" applyAlignment="1">
      <alignment horizontal="right" vertical="top"/>
    </xf>
    <xf numFmtId="174" fontId="9" fillId="0" borderId="0" xfId="21" applyNumberFormat="1" applyFont="1" applyFill="1" applyBorder="1" applyAlignment="1" applyProtection="1">
      <alignment vertical="center"/>
    </xf>
    <xf numFmtId="0" fontId="9" fillId="0" borderId="0" xfId="0" applyNumberFormat="1" applyFont="1" applyAlignment="1" applyProtection="1">
      <alignment vertical="top"/>
    </xf>
    <xf numFmtId="168" fontId="9" fillId="0" borderId="0" xfId="0" applyNumberFormat="1" applyFont="1" applyAlignment="1" applyProtection="1">
      <alignment horizontal="right" vertical="top"/>
    </xf>
    <xf numFmtId="0" fontId="12" fillId="0" borderId="14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168" fontId="9" fillId="0" borderId="0" xfId="0" applyNumberFormat="1" applyFont="1" applyFill="1" applyBorder="1" applyAlignment="1">
      <alignment horizontal="left" vertical="top"/>
    </xf>
    <xf numFmtId="0" fontId="3" fillId="0" borderId="53" xfId="0" applyNumberFormat="1" applyFont="1" applyBorder="1" applyAlignment="1" applyProtection="1">
      <alignment vertical="top"/>
    </xf>
    <xf numFmtId="0" fontId="3" fillId="0" borderId="19" xfId="0" applyNumberFormat="1" applyFont="1" applyBorder="1" applyAlignment="1" applyProtection="1">
      <alignment vertical="top"/>
    </xf>
    <xf numFmtId="0" fontId="4" fillId="0" borderId="19" xfId="0" applyNumberFormat="1" applyFont="1" applyBorder="1" applyAlignment="1" applyProtection="1"/>
    <xf numFmtId="168" fontId="4" fillId="0" borderId="77" xfId="0" applyNumberFormat="1" applyFont="1" applyBorder="1" applyAlignment="1" applyProtection="1">
      <alignment horizontal="center" vertical="top" wrapText="1"/>
    </xf>
    <xf numFmtId="168" fontId="4" fillId="0" borderId="77" xfId="0" applyNumberFormat="1" applyFont="1" applyFill="1" applyBorder="1" applyAlignment="1" applyProtection="1">
      <alignment horizontal="center" vertical="top" wrapText="1"/>
    </xf>
    <xf numFmtId="0" fontId="4" fillId="0" borderId="78" xfId="1" applyNumberFormat="1" applyFont="1" applyBorder="1" applyAlignment="1" applyProtection="1">
      <alignment horizontal="center" vertical="top" wrapText="1"/>
    </xf>
    <xf numFmtId="0" fontId="4" fillId="0" borderId="79" xfId="1" applyNumberFormat="1" applyFont="1" applyBorder="1" applyAlignment="1" applyProtection="1">
      <alignment horizontal="center" vertical="top" wrapText="1"/>
    </xf>
    <xf numFmtId="0" fontId="4" fillId="0" borderId="19" xfId="1" applyNumberFormat="1" applyFont="1" applyBorder="1" applyAlignment="1" applyProtection="1">
      <alignment horizontal="center" vertical="top" wrapText="1"/>
    </xf>
    <xf numFmtId="0" fontId="4" fillId="0" borderId="19" xfId="1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Alignment="1" applyProtection="1">
      <alignment horizontal="left" vertical="top" wrapText="1"/>
    </xf>
    <xf numFmtId="0" fontId="4" fillId="0" borderId="0" xfId="0" applyNumberFormat="1" applyFont="1" applyAlignment="1" applyProtection="1">
      <alignment horizontal="left" vertical="top" wrapText="1"/>
    </xf>
    <xf numFmtId="167" fontId="4" fillId="0" borderId="0" xfId="0" applyNumberFormat="1" applyFont="1" applyBorder="1" applyAlignment="1" applyProtection="1">
      <alignment horizontal="right" vertical="top"/>
    </xf>
    <xf numFmtId="167" fontId="4" fillId="0" borderId="0" xfId="0" applyNumberFormat="1" applyFont="1" applyAlignment="1" applyProtection="1">
      <alignment horizontal="right" vertical="top"/>
    </xf>
    <xf numFmtId="181" fontId="4" fillId="0" borderId="0" xfId="0" applyNumberFormat="1" applyFont="1" applyAlignment="1" applyProtection="1">
      <alignment horizontal="right" vertical="top"/>
    </xf>
    <xf numFmtId="167" fontId="4" fillId="0" borderId="80" xfId="0" applyNumberFormat="1" applyFont="1" applyFill="1" applyBorder="1" applyAlignment="1" applyProtection="1">
      <alignment horizontal="right" vertical="top"/>
    </xf>
    <xf numFmtId="167" fontId="4" fillId="0" borderId="7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Alignment="1" applyProtection="1">
      <alignment horizontal="left" vertical="top" wrapText="1" indent="1"/>
    </xf>
    <xf numFmtId="167" fontId="3" fillId="0" borderId="0" xfId="0" applyNumberFormat="1" applyFont="1" applyBorder="1" applyAlignment="1" applyProtection="1">
      <alignment horizontal="right" vertical="top"/>
    </xf>
    <xf numFmtId="167" fontId="3" fillId="0" borderId="0" xfId="0" applyNumberFormat="1" applyFont="1" applyAlignment="1" applyProtection="1">
      <alignment horizontal="right" vertical="top"/>
    </xf>
    <xf numFmtId="181" fontId="3" fillId="0" borderId="0" xfId="0" applyNumberFormat="1" applyFont="1" applyAlignment="1" applyProtection="1">
      <alignment horizontal="right" vertical="top"/>
    </xf>
    <xf numFmtId="167" fontId="3" fillId="0" borderId="81" xfId="0" applyNumberFormat="1" applyFont="1" applyFill="1" applyBorder="1" applyAlignment="1" applyProtection="1">
      <alignment horizontal="right" vertical="top"/>
    </xf>
    <xf numFmtId="167" fontId="3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Alignment="1" applyProtection="1">
      <alignment horizontal="left" vertical="top" indent="1"/>
    </xf>
    <xf numFmtId="0" fontId="3" fillId="0" borderId="0" xfId="0" applyNumberFormat="1" applyFont="1" applyBorder="1" applyAlignment="1" applyProtection="1">
      <alignment horizontal="left" vertical="top" wrapText="1" indent="1"/>
    </xf>
    <xf numFmtId="181" fontId="3" fillId="0" borderId="0" xfId="0" applyNumberFormat="1" applyFont="1" applyBorder="1" applyAlignment="1" applyProtection="1">
      <alignment horizontal="right" vertical="top"/>
    </xf>
    <xf numFmtId="167" fontId="4" fillId="0" borderId="81" xfId="0" applyNumberFormat="1" applyFont="1" applyFill="1" applyBorder="1" applyAlignment="1" applyProtection="1">
      <alignment horizontal="right" vertical="top"/>
    </xf>
    <xf numFmtId="167" fontId="4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Fill="1" applyAlignment="1" applyProtection="1">
      <alignment horizontal="left" vertical="top" wrapText="1"/>
    </xf>
    <xf numFmtId="181" fontId="4" fillId="0" borderId="0" xfId="0" applyNumberFormat="1" applyFont="1" applyFill="1" applyBorder="1" applyAlignment="1" applyProtection="1">
      <alignment horizontal="right" vertical="top"/>
    </xf>
    <xf numFmtId="181" fontId="4" fillId="0" borderId="0" xfId="0" applyNumberFormat="1" applyFont="1" applyBorder="1" applyAlignment="1" applyProtection="1">
      <alignment horizontal="right" vertical="top"/>
    </xf>
    <xf numFmtId="0" fontId="3" fillId="0" borderId="0" xfId="0" applyNumberFormat="1" applyFont="1" applyFill="1" applyAlignment="1" applyProtection="1">
      <alignment horizontal="left" vertical="top" wrapText="1" indent="1"/>
    </xf>
    <xf numFmtId="181" fontId="3" fillId="0" borderId="0" xfId="0" applyNumberFormat="1" applyFont="1" applyFill="1" applyBorder="1" applyAlignment="1" applyProtection="1">
      <alignment horizontal="right" vertical="top"/>
    </xf>
    <xf numFmtId="0" fontId="3" fillId="0" borderId="82" xfId="0" applyNumberFormat="1" applyFont="1" applyBorder="1" applyAlignment="1" applyProtection="1">
      <alignment horizontal="left" vertical="top" wrapText="1"/>
    </xf>
    <xf numFmtId="0" fontId="3" fillId="0" borderId="82" xfId="0" applyNumberFormat="1" applyFont="1" applyBorder="1" applyAlignment="1" applyProtection="1">
      <alignment horizontal="left" vertical="top" wrapText="1" indent="1"/>
    </xf>
    <xf numFmtId="167" fontId="3" fillId="0" borderId="82" xfId="0" applyNumberFormat="1" applyFont="1" applyBorder="1" applyAlignment="1" applyProtection="1">
      <alignment horizontal="right" vertical="top"/>
    </xf>
    <xf numFmtId="181" fontId="3" fillId="0" borderId="82" xfId="0" applyNumberFormat="1" applyFont="1" applyBorder="1" applyAlignment="1" applyProtection="1">
      <alignment horizontal="right" vertical="top"/>
    </xf>
    <xf numFmtId="167" fontId="3" fillId="0" borderId="79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Border="1" applyAlignment="1" applyProtection="1">
      <alignment horizontal="left" vertical="center" wrapText="1"/>
    </xf>
    <xf numFmtId="167" fontId="4" fillId="0" borderId="0" xfId="0" applyNumberFormat="1" applyFont="1" applyBorder="1" applyAlignment="1" applyProtection="1">
      <alignment horizontal="right" vertical="center"/>
    </xf>
    <xf numFmtId="181" fontId="4" fillId="0" borderId="0" xfId="0" applyNumberFormat="1" applyFont="1" applyBorder="1" applyAlignment="1" applyProtection="1">
      <alignment horizontal="right" vertical="center"/>
    </xf>
    <xf numFmtId="167" fontId="4" fillId="0" borderId="6" xfId="0" applyNumberFormat="1" applyFont="1" applyBorder="1" applyAlignment="1" applyProtection="1">
      <alignment horizontal="right" vertical="center"/>
    </xf>
    <xf numFmtId="167" fontId="4" fillId="0" borderId="70" xfId="0" applyNumberFormat="1" applyFont="1" applyBorder="1" applyAlignment="1" applyProtection="1">
      <alignment horizontal="right" vertical="center"/>
    </xf>
    <xf numFmtId="167" fontId="4" fillId="0" borderId="33" xfId="0" applyNumberFormat="1" applyFont="1" applyBorder="1" applyAlignment="1" applyProtection="1">
      <alignment horizontal="right" vertical="center"/>
    </xf>
    <xf numFmtId="167" fontId="3" fillId="0" borderId="6" xfId="0" applyNumberFormat="1" applyFont="1" applyBorder="1" applyAlignment="1" applyProtection="1">
      <alignment horizontal="right" vertical="top"/>
    </xf>
    <xf numFmtId="0" fontId="3" fillId="0" borderId="83" xfId="0" applyNumberFormat="1" applyFont="1" applyFill="1" applyBorder="1" applyAlignment="1" applyProtection="1">
      <alignment horizontal="left" vertical="top" wrapText="1"/>
    </xf>
    <xf numFmtId="0" fontId="3" fillId="0" borderId="83" xfId="0" applyNumberFormat="1" applyFont="1" applyFill="1" applyBorder="1" applyAlignment="1" applyProtection="1">
      <alignment horizontal="left" vertical="top" wrapText="1" indent="1"/>
    </xf>
    <xf numFmtId="167" fontId="3" fillId="0" borderId="83" xfId="0" applyNumberFormat="1" applyFont="1" applyFill="1" applyBorder="1" applyAlignment="1" applyProtection="1">
      <alignment horizontal="right" vertical="top"/>
    </xf>
    <xf numFmtId="181" fontId="3" fillId="0" borderId="83" xfId="0" applyNumberFormat="1" applyFont="1" applyFill="1" applyBorder="1" applyAlignment="1" applyProtection="1">
      <alignment horizontal="right" vertical="top"/>
    </xf>
    <xf numFmtId="167" fontId="3" fillId="0" borderId="84" xfId="0" applyNumberFormat="1" applyFont="1" applyFill="1" applyBorder="1" applyAlignment="1" applyProtection="1">
      <alignment horizontal="right" vertical="top"/>
    </xf>
    <xf numFmtId="0" fontId="6" fillId="0" borderId="0" xfId="0" applyFont="1"/>
    <xf numFmtId="0" fontId="3" fillId="0" borderId="0" xfId="0" applyFont="1"/>
    <xf numFmtId="0" fontId="4" fillId="0" borderId="71" xfId="1" applyNumberFormat="1" applyFont="1" applyBorder="1" applyAlignment="1" applyProtection="1">
      <alignment horizontal="center" vertical="top" wrapText="1"/>
    </xf>
    <xf numFmtId="0" fontId="4" fillId="0" borderId="0" xfId="0" applyNumberFormat="1" applyFont="1" applyAlignment="1" applyProtection="1">
      <alignment horizontal="left" wrapText="1"/>
    </xf>
    <xf numFmtId="168" fontId="3" fillId="0" borderId="7" xfId="0" applyNumberFormat="1" applyFont="1" applyBorder="1" applyAlignment="1"/>
    <xf numFmtId="0" fontId="4" fillId="0" borderId="0" xfId="0" applyNumberFormat="1" applyFont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left" vertical="top"/>
    </xf>
    <xf numFmtId="166" fontId="4" fillId="0" borderId="2" xfId="1" applyNumberFormat="1" applyFont="1" applyBorder="1" applyAlignment="1" applyProtection="1">
      <alignment horizontal="center" vertical="top" wrapText="1"/>
    </xf>
    <xf numFmtId="166" fontId="4" fillId="0" borderId="3" xfId="1" applyNumberFormat="1" applyFont="1" applyBorder="1" applyAlignment="1" applyProtection="1">
      <alignment horizontal="center" vertical="top" wrapText="1"/>
    </xf>
    <xf numFmtId="166" fontId="4" fillId="0" borderId="4" xfId="1" applyNumberFormat="1" applyFont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3" fontId="4" fillId="0" borderId="0" xfId="0" quotePrefix="1" applyNumberFormat="1" applyFont="1" applyBorder="1" applyAlignment="1" applyProtection="1">
      <alignment horizontal="center" vertical="top"/>
    </xf>
    <xf numFmtId="175" fontId="4" fillId="0" borderId="19" xfId="0" applyNumberFormat="1" applyFont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4" fillId="0" borderId="3" xfId="0" quotePrefix="1" applyNumberFormat="1" applyFont="1" applyBorder="1" applyAlignment="1" applyProtection="1">
      <alignment horizontal="center" vertical="top"/>
    </xf>
    <xf numFmtId="0" fontId="4" fillId="0" borderId="4" xfId="0" quotePrefix="1" applyNumberFormat="1" applyFont="1" applyBorder="1" applyAlignment="1" applyProtection="1">
      <alignment horizontal="center" vertical="top"/>
    </xf>
    <xf numFmtId="0" fontId="4" fillId="0" borderId="2" xfId="0" quotePrefix="1" applyNumberFormat="1" applyFont="1" applyBorder="1" applyAlignment="1" applyProtection="1">
      <alignment horizontal="center" vertical="top"/>
    </xf>
    <xf numFmtId="3" fontId="4" fillId="0" borderId="3" xfId="0" quotePrefix="1" applyNumberFormat="1" applyFont="1" applyBorder="1" applyAlignment="1" applyProtection="1">
      <alignment horizontal="left" vertical="top" indent="6"/>
    </xf>
    <xf numFmtId="49" fontId="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4" fillId="0" borderId="53" xfId="0" applyNumberFormat="1" applyFont="1" applyBorder="1" applyAlignment="1" applyProtection="1">
      <alignment horizontal="left" vertical="top" indent="10"/>
    </xf>
    <xf numFmtId="3" fontId="4" fillId="0" borderId="64" xfId="0" quotePrefix="1" applyNumberFormat="1" applyFont="1" applyBorder="1" applyAlignment="1" applyProtection="1">
      <alignment horizontal="center" vertical="top"/>
    </xf>
    <xf numFmtId="3" fontId="4" fillId="0" borderId="65" xfId="0" quotePrefix="1" applyNumberFormat="1" applyFont="1" applyBorder="1" applyAlignment="1" applyProtection="1">
      <alignment horizontal="center" vertical="top"/>
    </xf>
    <xf numFmtId="180" fontId="4" fillId="0" borderId="53" xfId="0" applyNumberFormat="1" applyFont="1" applyBorder="1" applyAlignment="1" applyProtection="1">
      <alignment horizontal="center" vertical="top"/>
    </xf>
    <xf numFmtId="180" fontId="4" fillId="0" borderId="64" xfId="0" applyNumberFormat="1" applyFont="1" applyBorder="1" applyAlignment="1">
      <alignment horizontal="center" vertical="top"/>
    </xf>
    <xf numFmtId="180" fontId="4" fillId="0" borderId="65" xfId="0" applyNumberFormat="1" applyFont="1" applyBorder="1" applyAlignment="1">
      <alignment horizontal="center" vertical="top"/>
    </xf>
    <xf numFmtId="0" fontId="22" fillId="0" borderId="1" xfId="0" applyNumberFormat="1" applyFont="1" applyFill="1" applyBorder="1" applyAlignment="1" applyProtection="1">
      <alignment horizontal="left" vertical="top"/>
    </xf>
    <xf numFmtId="0" fontId="23" fillId="0" borderId="0" xfId="0" applyNumberFormat="1" applyFont="1" applyFill="1" applyBorder="1" applyAlignment="1" applyProtection="1">
      <alignment vertical="top"/>
    </xf>
    <xf numFmtId="0" fontId="24" fillId="0" borderId="0" xfId="0" applyNumberFormat="1" applyFont="1" applyFill="1" applyBorder="1" applyAlignment="1" applyProtection="1">
      <alignment vertical="top"/>
    </xf>
    <xf numFmtId="49" fontId="24" fillId="0" borderId="0" xfId="1" quotePrefix="1" applyNumberFormat="1" applyFont="1" applyFill="1" applyBorder="1" applyAlignment="1" applyProtection="1">
      <alignment horizontal="centerContinuous" vertical="top"/>
    </xf>
    <xf numFmtId="166" fontId="24" fillId="0" borderId="2" xfId="1" applyNumberFormat="1" applyFont="1" applyFill="1" applyBorder="1" applyAlignment="1" applyProtection="1">
      <alignment horizontal="center" vertical="top" wrapText="1"/>
    </xf>
    <xf numFmtId="166" fontId="24" fillId="0" borderId="3" xfId="1" applyNumberFormat="1" applyFont="1" applyFill="1" applyBorder="1" applyAlignment="1" applyProtection="1">
      <alignment horizontal="center" vertical="top" wrapText="1"/>
    </xf>
    <xf numFmtId="166" fontId="24" fillId="0" borderId="4" xfId="1" applyNumberFormat="1" applyFont="1" applyFill="1" applyBorder="1" applyAlignment="1" applyProtection="1">
      <alignment horizontal="center" vertical="top" wrapText="1"/>
    </xf>
    <xf numFmtId="49" fontId="24" fillId="0" borderId="0" xfId="1" quotePrefix="1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vertical="center"/>
    </xf>
    <xf numFmtId="0" fontId="24" fillId="0" borderId="5" xfId="0" applyNumberFormat="1" applyFont="1" applyFill="1" applyBorder="1" applyAlignment="1" applyProtection="1"/>
    <xf numFmtId="0" fontId="24" fillId="0" borderId="5" xfId="1" applyNumberFormat="1" applyFont="1" applyFill="1" applyBorder="1" applyAlignment="1" applyProtection="1">
      <alignment horizontal="center" vertical="top" wrapText="1"/>
    </xf>
    <xf numFmtId="0" fontId="24" fillId="0" borderId="79" xfId="1" applyNumberFormat="1" applyFont="1" applyFill="1" applyBorder="1" applyAlignment="1" applyProtection="1">
      <alignment horizontal="center" vertical="top" wrapText="1"/>
    </xf>
    <xf numFmtId="0" fontId="24" fillId="0" borderId="71" xfId="1" applyNumberFormat="1" applyFont="1" applyFill="1" applyBorder="1" applyAlignment="1" applyProtection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left" wrapText="1"/>
    </xf>
    <xf numFmtId="0" fontId="24" fillId="0" borderId="0" xfId="0" applyNumberFormat="1" applyFont="1" applyFill="1" applyBorder="1" applyAlignment="1" applyProtection="1">
      <alignment horizontal="left" vertical="top" wrapText="1"/>
    </xf>
    <xf numFmtId="167" fontId="24" fillId="0" borderId="0" xfId="0" applyNumberFormat="1" applyFont="1" applyFill="1" applyBorder="1" applyAlignment="1">
      <alignment vertical="top"/>
    </xf>
    <xf numFmtId="167" fontId="23" fillId="0" borderId="6" xfId="0" applyNumberFormat="1" applyFont="1" applyFill="1" applyBorder="1" applyAlignment="1">
      <alignment vertical="top"/>
    </xf>
    <xf numFmtId="167" fontId="23" fillId="0" borderId="0" xfId="0" applyNumberFormat="1" applyFont="1" applyFill="1" applyBorder="1" applyAlignment="1">
      <alignment vertical="top"/>
    </xf>
    <xf numFmtId="167" fontId="23" fillId="0" borderId="7" xfId="0" applyNumberFormat="1" applyFont="1" applyFill="1" applyBorder="1" applyAlignment="1">
      <alignment vertical="top"/>
    </xf>
    <xf numFmtId="167" fontId="23" fillId="0" borderId="0" xfId="0" applyNumberFormat="1" applyFont="1" applyFill="1" applyBorder="1" applyAlignment="1">
      <alignment horizontal="right" vertical="top"/>
    </xf>
    <xf numFmtId="168" fontId="2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left" vertical="top" wrapText="1"/>
    </xf>
    <xf numFmtId="167" fontId="24" fillId="0" borderId="6" xfId="0" applyNumberFormat="1" applyFont="1" applyFill="1" applyBorder="1" applyAlignment="1">
      <alignment vertical="top"/>
    </xf>
    <xf numFmtId="167" fontId="24" fillId="0" borderId="7" xfId="0" applyNumberFormat="1" applyFont="1" applyFill="1" applyBorder="1" applyAlignment="1">
      <alignment vertical="top"/>
    </xf>
    <xf numFmtId="168" fontId="24" fillId="0" borderId="0" xfId="0" applyNumberFormat="1" applyFont="1" applyFill="1" applyBorder="1" applyAlignment="1" applyProtection="1">
      <alignment vertical="top"/>
    </xf>
    <xf numFmtId="168" fontId="24" fillId="0" borderId="0" xfId="0" applyNumberFormat="1" applyFont="1" applyFill="1" applyBorder="1" applyAlignment="1">
      <alignment vertical="top"/>
    </xf>
    <xf numFmtId="168" fontId="23" fillId="0" borderId="0" xfId="0" applyNumberFormat="1" applyFont="1" applyFill="1" applyBorder="1" applyAlignment="1">
      <alignment vertical="top"/>
    </xf>
    <xf numFmtId="0" fontId="25" fillId="0" borderId="8" xfId="0" applyNumberFormat="1" applyFont="1" applyFill="1" applyBorder="1" applyAlignment="1" applyProtection="1">
      <alignment horizontal="left" vertical="top" wrapText="1" indent="1"/>
    </xf>
    <xf numFmtId="167" fontId="25" fillId="0" borderId="9" xfId="0" applyNumberFormat="1" applyFont="1" applyFill="1" applyBorder="1" applyAlignment="1">
      <alignment vertical="top"/>
    </xf>
    <xf numFmtId="167" fontId="25" fillId="0" borderId="8" xfId="0" applyNumberFormat="1" applyFont="1" applyFill="1" applyBorder="1" applyAlignment="1">
      <alignment vertical="top"/>
    </xf>
    <xf numFmtId="167" fontId="25" fillId="0" borderId="10" xfId="0" applyNumberFormat="1" applyFont="1" applyFill="1" applyBorder="1" applyAlignment="1">
      <alignment vertical="top"/>
    </xf>
    <xf numFmtId="167" fontId="25" fillId="0" borderId="9" xfId="0" applyNumberFormat="1" applyFont="1" applyFill="1" applyBorder="1" applyAlignment="1">
      <alignment horizontal="right" vertical="top"/>
    </xf>
    <xf numFmtId="168" fontId="25" fillId="0" borderId="10" xfId="0" applyNumberFormat="1" applyFont="1" applyFill="1" applyBorder="1" applyAlignment="1">
      <alignment vertical="top"/>
    </xf>
    <xf numFmtId="0" fontId="24" fillId="0" borderId="0" xfId="0" applyNumberFormat="1" applyFont="1" applyFill="1" applyBorder="1" applyAlignment="1" applyProtection="1">
      <alignment horizontal="left"/>
    </xf>
    <xf numFmtId="0" fontId="25" fillId="0" borderId="6" xfId="0" applyNumberFormat="1" applyFont="1" applyFill="1" applyBorder="1" applyAlignment="1" applyProtection="1">
      <alignment horizontal="left" vertical="top" wrapText="1" indent="1"/>
    </xf>
    <xf numFmtId="167" fontId="25" fillId="0" borderId="0" xfId="0" applyNumberFormat="1" applyFont="1" applyFill="1" applyBorder="1" applyAlignment="1">
      <alignment vertical="top"/>
    </xf>
    <xf numFmtId="167" fontId="25" fillId="0" borderId="6" xfId="0" applyNumberFormat="1" applyFont="1" applyFill="1" applyBorder="1" applyAlignment="1">
      <alignment vertical="top"/>
    </xf>
    <xf numFmtId="167" fontId="25" fillId="0" borderId="7" xfId="0" applyNumberFormat="1" applyFont="1" applyFill="1" applyBorder="1" applyAlignment="1">
      <alignment vertical="top"/>
    </xf>
    <xf numFmtId="167" fontId="25" fillId="0" borderId="0" xfId="0" applyNumberFormat="1" applyFont="1" applyFill="1" applyBorder="1" applyAlignment="1">
      <alignment horizontal="right" vertical="top"/>
    </xf>
    <xf numFmtId="168" fontId="25" fillId="0" borderId="7" xfId="0" applyNumberFormat="1" applyFont="1" applyFill="1" applyBorder="1" applyAlignment="1">
      <alignment vertical="top"/>
    </xf>
    <xf numFmtId="0" fontId="25" fillId="0" borderId="79" xfId="0" applyNumberFormat="1" applyFont="1" applyFill="1" applyBorder="1" applyAlignment="1" applyProtection="1">
      <alignment horizontal="left" vertical="top" wrapText="1" indent="1"/>
    </xf>
    <xf numFmtId="167" fontId="25" fillId="0" borderId="5" xfId="0" applyNumberFormat="1" applyFont="1" applyFill="1" applyBorder="1" applyAlignment="1">
      <alignment vertical="top"/>
    </xf>
    <xf numFmtId="167" fontId="25" fillId="0" borderId="79" xfId="0" applyNumberFormat="1" applyFont="1" applyFill="1" applyBorder="1" applyAlignment="1">
      <alignment vertical="top"/>
    </xf>
    <xf numFmtId="167" fontId="25" fillId="0" borderId="71" xfId="0" applyNumberFormat="1" applyFont="1" applyFill="1" applyBorder="1" applyAlignment="1">
      <alignment vertical="top"/>
    </xf>
    <xf numFmtId="167" fontId="25" fillId="0" borderId="5" xfId="0" applyNumberFormat="1" applyFont="1" applyFill="1" applyBorder="1" applyAlignment="1">
      <alignment horizontal="right" vertical="top"/>
    </xf>
    <xf numFmtId="168" fontId="25" fillId="0" borderId="71" xfId="0" applyNumberFormat="1" applyFont="1" applyFill="1" applyBorder="1" applyAlignment="1">
      <alignment vertical="top"/>
    </xf>
    <xf numFmtId="0" fontId="26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0" fontId="23" fillId="0" borderId="11" xfId="0" applyNumberFormat="1" applyFont="1" applyFill="1" applyBorder="1" applyAlignment="1" applyProtection="1">
      <alignment horizontal="left" wrapText="1"/>
    </xf>
    <xf numFmtId="0" fontId="26" fillId="0" borderId="11" xfId="0" applyFont="1" applyFill="1" applyBorder="1" applyAlignment="1">
      <alignment vertical="top" wrapText="1"/>
    </xf>
    <xf numFmtId="167" fontId="23" fillId="0" borderId="11" xfId="0" applyNumberFormat="1" applyFont="1" applyFill="1" applyBorder="1" applyAlignment="1">
      <alignment vertical="top"/>
    </xf>
    <xf numFmtId="167" fontId="23" fillId="0" borderId="12" xfId="0" applyNumberFormat="1" applyFont="1" applyFill="1" applyBorder="1" applyAlignment="1">
      <alignment vertical="top"/>
    </xf>
    <xf numFmtId="167" fontId="23" fillId="0" borderId="13" xfId="0" applyNumberFormat="1" applyFont="1" applyFill="1" applyBorder="1" applyAlignment="1">
      <alignment vertical="top"/>
    </xf>
    <xf numFmtId="167" fontId="23" fillId="0" borderId="11" xfId="0" applyNumberFormat="1" applyFont="1" applyFill="1" applyBorder="1" applyAlignment="1">
      <alignment horizontal="right" vertical="top"/>
    </xf>
    <xf numFmtId="168" fontId="23" fillId="0" borderId="11" xfId="0" applyNumberFormat="1" applyFont="1" applyFill="1" applyBorder="1" applyAlignment="1">
      <alignment vertical="top"/>
    </xf>
    <xf numFmtId="0" fontId="24" fillId="0" borderId="0" xfId="0" applyNumberFormat="1" applyFont="1" applyFill="1" applyBorder="1" applyAlignment="1" applyProtection="1">
      <alignment horizontal="left" wrapText="1"/>
    </xf>
    <xf numFmtId="0" fontId="23" fillId="0" borderId="5" xfId="0" applyNumberFormat="1" applyFont="1" applyFill="1" applyBorder="1" applyAlignment="1" applyProtection="1">
      <alignment horizontal="left" wrapText="1"/>
    </xf>
    <xf numFmtId="0" fontId="26" fillId="0" borderId="5" xfId="0" applyFont="1" applyFill="1" applyBorder="1" applyAlignment="1">
      <alignment vertical="top" wrapText="1"/>
    </xf>
    <xf numFmtId="167" fontId="23" fillId="0" borderId="5" xfId="0" applyNumberFormat="1" applyFont="1" applyFill="1" applyBorder="1" applyAlignment="1">
      <alignment vertical="top"/>
    </xf>
    <xf numFmtId="167" fontId="23" fillId="0" borderId="79" xfId="0" applyNumberFormat="1" applyFont="1" applyFill="1" applyBorder="1" applyAlignment="1">
      <alignment vertical="top"/>
    </xf>
    <xf numFmtId="167" fontId="23" fillId="0" borderId="71" xfId="0" applyNumberFormat="1" applyFont="1" applyFill="1" applyBorder="1" applyAlignment="1">
      <alignment vertical="top"/>
    </xf>
    <xf numFmtId="167" fontId="23" fillId="0" borderId="5" xfId="0" applyNumberFormat="1" applyFont="1" applyFill="1" applyBorder="1" applyAlignment="1">
      <alignment horizontal="right" vertical="top"/>
    </xf>
    <xf numFmtId="168" fontId="24" fillId="0" borderId="5" xfId="0" applyNumberFormat="1" applyFont="1" applyFill="1" applyBorder="1" applyAlignment="1">
      <alignment vertical="top"/>
    </xf>
    <xf numFmtId="0" fontId="3" fillId="0" borderId="9" xfId="0" applyNumberFormat="1" applyFont="1" applyBorder="1" applyAlignment="1" applyProtection="1">
      <alignment horizontal="left" wrapText="1"/>
    </xf>
    <xf numFmtId="0" fontId="4" fillId="0" borderId="1" xfId="0" applyNumberFormat="1" applyFont="1" applyBorder="1" applyAlignment="1" applyProtection="1"/>
    <xf numFmtId="0" fontId="3" fillId="0" borderId="0" xfId="0" applyNumberFormat="1" applyFont="1" applyBorder="1" applyAlignment="1" applyProtection="1"/>
    <xf numFmtId="0" fontId="3" fillId="0" borderId="0" xfId="0" applyNumberFormat="1" applyFont="1" applyBorder="1" applyAlignment="1" applyProtection="1">
      <alignment wrapText="1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Border="1" applyAlignment="1" applyProtection="1">
      <alignment vertical="top" wrapText="1"/>
    </xf>
    <xf numFmtId="168" fontId="8" fillId="0" borderId="0" xfId="0" applyNumberFormat="1" applyFont="1" applyFill="1" applyBorder="1" applyAlignment="1">
      <alignment vertical="top"/>
    </xf>
    <xf numFmtId="168" fontId="7" fillId="0" borderId="0" xfId="0" applyNumberFormat="1" applyFont="1" applyFill="1" applyBorder="1" applyAlignment="1">
      <alignment vertical="top"/>
    </xf>
    <xf numFmtId="168" fontId="4" fillId="0" borderId="9" xfId="0" applyNumberFormat="1" applyFont="1" applyBorder="1" applyAlignment="1">
      <alignment vertical="top"/>
    </xf>
    <xf numFmtId="168" fontId="3" fillId="0" borderId="1" xfId="1" applyNumberFormat="1" applyFont="1" applyBorder="1" applyAlignment="1" applyProtection="1">
      <alignment horizontal="right" vertical="top" indent="1"/>
    </xf>
    <xf numFmtId="168" fontId="4" fillId="0" borderId="6" xfId="1" applyNumberFormat="1" applyFont="1" applyBorder="1" applyAlignment="1" applyProtection="1">
      <alignment horizontal="right"/>
    </xf>
    <xf numFmtId="168" fontId="3" fillId="0" borderId="6" xfId="0" applyNumberFormat="1" applyFont="1" applyBorder="1" applyAlignment="1"/>
    <xf numFmtId="168" fontId="3" fillId="0" borderId="6" xfId="0" applyNumberFormat="1" applyFont="1" applyBorder="1" applyAlignment="1">
      <alignment vertical="top"/>
    </xf>
    <xf numFmtId="168" fontId="3" fillId="0" borderId="6" xfId="0" applyNumberFormat="1" applyFont="1" applyBorder="1" applyAlignment="1">
      <alignment horizontal="right" vertical="top"/>
    </xf>
    <xf numFmtId="168" fontId="4" fillId="0" borderId="8" xfId="0" applyNumberFormat="1" applyFont="1" applyBorder="1" applyAlignment="1">
      <alignment vertical="top"/>
    </xf>
    <xf numFmtId="168" fontId="4" fillId="0" borderId="76" xfId="1" applyNumberFormat="1" applyFont="1" applyBorder="1" applyAlignment="1" applyProtection="1">
      <alignment horizontal="right" vertical="top" indent="1"/>
    </xf>
    <xf numFmtId="168" fontId="4" fillId="0" borderId="0" xfId="1" applyNumberFormat="1" applyFont="1" applyBorder="1" applyAlignment="1" applyProtection="1">
      <alignment horizontal="right"/>
    </xf>
    <xf numFmtId="168" fontId="3" fillId="0" borderId="0" xfId="0" applyNumberFormat="1" applyFont="1" applyBorder="1" applyAlignment="1"/>
    <xf numFmtId="168" fontId="4" fillId="0" borderId="1" xfId="1" applyNumberFormat="1" applyFont="1" applyBorder="1" applyAlignment="1" applyProtection="1">
      <alignment horizontal="right" vertical="top" indent="1"/>
    </xf>
    <xf numFmtId="168" fontId="4" fillId="0" borderId="7" xfId="1" applyNumberFormat="1" applyFont="1" applyBorder="1" applyAlignment="1" applyProtection="1">
      <alignment horizontal="right"/>
    </xf>
    <xf numFmtId="168" fontId="3" fillId="0" borderId="7" xfId="0" applyNumberFormat="1" applyFont="1" applyBorder="1" applyAlignment="1">
      <alignment vertical="top"/>
    </xf>
    <xf numFmtId="168" fontId="3" fillId="0" borderId="7" xfId="0" applyNumberFormat="1" applyFont="1" applyBorder="1" applyAlignment="1">
      <alignment horizontal="right" vertical="top"/>
    </xf>
    <xf numFmtId="168" fontId="4" fillId="0" borderId="10" xfId="0" applyNumberFormat="1" applyFont="1" applyBorder="1" applyAlignment="1">
      <alignment vertical="top"/>
    </xf>
    <xf numFmtId="168" fontId="4" fillId="0" borderId="90" xfId="1" applyNumberFormat="1" applyFont="1" applyBorder="1" applyAlignment="1" applyProtection="1">
      <alignment horizontal="right" vertical="top"/>
    </xf>
    <xf numFmtId="175" fontId="4" fillId="0" borderId="0" xfId="0" applyNumberFormat="1" applyFont="1" applyBorder="1" applyAlignment="1">
      <alignment vertical="top"/>
    </xf>
    <xf numFmtId="175" fontId="3" fillId="0" borderId="0" xfId="0" applyNumberFormat="1" applyFont="1" applyBorder="1" applyAlignment="1">
      <alignment vertical="top"/>
    </xf>
    <xf numFmtId="175" fontId="4" fillId="0" borderId="0" xfId="1" applyNumberFormat="1" applyFont="1" applyBorder="1" applyAlignment="1" applyProtection="1">
      <alignment horizontal="right"/>
    </xf>
    <xf numFmtId="175" fontId="3" fillId="0" borderId="0" xfId="0" applyNumberFormat="1" applyFont="1" applyBorder="1" applyAlignment="1"/>
    <xf numFmtId="175" fontId="3" fillId="0" borderId="0" xfId="0" applyNumberFormat="1" applyFont="1" applyBorder="1" applyAlignment="1">
      <alignment horizontal="right" vertical="top"/>
    </xf>
    <xf numFmtId="175" fontId="4" fillId="0" borderId="0" xfId="0" applyNumberFormat="1" applyFont="1" applyBorder="1" applyAlignment="1">
      <alignment horizontal="right" vertical="top"/>
    </xf>
    <xf numFmtId="175" fontId="4" fillId="0" borderId="1" xfId="1" applyNumberFormat="1" applyFont="1" applyBorder="1" applyAlignment="1" applyProtection="1">
      <alignment horizontal="right" vertical="top" indent="1"/>
    </xf>
    <xf numFmtId="168" fontId="4" fillId="0" borderId="0" xfId="0" applyNumberFormat="1" applyFont="1" applyBorder="1" applyAlignment="1">
      <alignment horizontal="right" vertical="top"/>
    </xf>
    <xf numFmtId="168" fontId="26" fillId="0" borderId="0" xfId="0" applyNumberFormat="1" applyFont="1" applyFill="1" applyBorder="1" applyAlignment="1">
      <alignment vertical="top"/>
    </xf>
    <xf numFmtId="168" fontId="3" fillId="0" borderId="0" xfId="0" applyNumberFormat="1" applyFont="1" applyBorder="1" applyAlignment="1">
      <alignment horizontal="right"/>
    </xf>
    <xf numFmtId="168" fontId="4" fillId="0" borderId="9" xfId="0" applyNumberFormat="1" applyFont="1" applyBorder="1" applyAlignment="1">
      <alignment horizontal="left" vertical="top" indent="1"/>
    </xf>
    <xf numFmtId="168" fontId="3" fillId="0" borderId="1" xfId="0" applyNumberFormat="1" applyFont="1" applyFill="1" applyBorder="1" applyAlignment="1" applyProtection="1">
      <alignment vertical="center"/>
    </xf>
    <xf numFmtId="49" fontId="4" fillId="0" borderId="2" xfId="1" quotePrefix="1" applyNumberFormat="1" applyFont="1" applyBorder="1" applyAlignment="1" applyProtection="1">
      <alignment horizontal="center" vertical="top"/>
    </xf>
    <xf numFmtId="49" fontId="4" fillId="0" borderId="3" xfId="1" quotePrefix="1" applyNumberFormat="1" applyFont="1" applyBorder="1" applyAlignment="1" applyProtection="1">
      <alignment horizontal="center" vertical="top"/>
    </xf>
    <xf numFmtId="0" fontId="6" fillId="0" borderId="0" xfId="0" applyNumberFormat="1" applyFont="1" applyBorder="1" applyAlignment="1" applyProtection="1"/>
    <xf numFmtId="0" fontId="3" fillId="0" borderId="23" xfId="0" applyNumberFormat="1" applyFont="1" applyBorder="1" applyAlignment="1" applyProtection="1">
      <alignment horizontal="left" wrapText="1"/>
    </xf>
    <xf numFmtId="0" fontId="4" fillId="0" borderId="23" xfId="0" applyNumberFormat="1" applyFont="1" applyBorder="1" applyAlignment="1" applyProtection="1"/>
    <xf numFmtId="175" fontId="3" fillId="0" borderId="0" xfId="0" applyNumberFormat="1" applyFont="1" applyAlignment="1">
      <alignment vertical="top"/>
    </xf>
    <xf numFmtId="175" fontId="4" fillId="0" borderId="23" xfId="23" applyNumberFormat="1" applyFont="1" applyBorder="1" applyAlignment="1" applyProtection="1">
      <alignment horizontal="right"/>
    </xf>
    <xf numFmtId="0" fontId="12" fillId="0" borderId="0" xfId="0" applyFont="1" applyBorder="1" applyAlignment="1">
      <alignment horizontal="left" vertical="top" wrapText="1"/>
    </xf>
    <xf numFmtId="175" fontId="3" fillId="0" borderId="88" xfId="0" applyNumberFormat="1" applyFont="1" applyBorder="1" applyAlignment="1">
      <alignment horizontal="right" vertical="top"/>
    </xf>
    <xf numFmtId="175" fontId="3" fillId="0" borderId="75" xfId="0" applyNumberFormat="1" applyFont="1" applyBorder="1" applyAlignment="1">
      <alignment horizontal="right" vertical="top"/>
    </xf>
    <xf numFmtId="175" fontId="3" fillId="0" borderId="92" xfId="0" applyNumberFormat="1" applyFont="1" applyBorder="1" applyAlignment="1">
      <alignment horizontal="right" vertical="top"/>
    </xf>
    <xf numFmtId="175" fontId="4" fillId="0" borderId="93" xfId="23" applyNumberFormat="1" applyFont="1" applyBorder="1" applyAlignment="1" applyProtection="1">
      <alignment horizontal="right"/>
    </xf>
    <xf numFmtId="0" fontId="4" fillId="0" borderId="5" xfId="3" applyNumberFormat="1" applyFont="1" applyBorder="1" applyAlignment="1" applyProtection="1">
      <alignment horizontal="right" vertical="top" wrapText="1"/>
    </xf>
    <xf numFmtId="175" fontId="3" fillId="0" borderId="9" xfId="0" applyNumberFormat="1" applyFont="1" applyBorder="1" applyAlignment="1">
      <alignment horizontal="right" vertical="top"/>
    </xf>
    <xf numFmtId="175" fontId="3" fillId="0" borderId="5" xfId="0" applyNumberFormat="1" applyFont="1" applyBorder="1" applyAlignment="1">
      <alignment horizontal="right" vertical="top"/>
    </xf>
    <xf numFmtId="0" fontId="4" fillId="0" borderId="50" xfId="3" applyNumberFormat="1" applyFont="1" applyFill="1" applyBorder="1" applyAlignment="1" applyProtection="1">
      <alignment horizontal="right" vertical="top" wrapText="1"/>
    </xf>
    <xf numFmtId="0" fontId="4" fillId="0" borderId="5" xfId="3" applyNumberFormat="1" applyFont="1" applyBorder="1" applyAlignment="1" applyProtection="1">
      <alignment horizontal="center" vertical="top" wrapText="1"/>
    </xf>
    <xf numFmtId="49" fontId="4" fillId="0" borderId="85" xfId="23" quotePrefix="1" applyNumberFormat="1" applyFont="1" applyBorder="1" applyAlignment="1" applyProtection="1">
      <alignment horizontal="centerContinuous" vertical="top"/>
    </xf>
    <xf numFmtId="166" fontId="4" fillId="0" borderId="86" xfId="23" applyNumberFormat="1" applyFont="1" applyBorder="1" applyAlignment="1" applyProtection="1">
      <alignment horizontal="centerContinuous" vertical="top"/>
    </xf>
    <xf numFmtId="166" fontId="4" fillId="0" borderId="87" xfId="23" applyNumberFormat="1" applyFont="1" applyBorder="1" applyAlignment="1" applyProtection="1">
      <alignment horizontal="centerContinuous" vertical="top"/>
    </xf>
    <xf numFmtId="49" fontId="4" fillId="0" borderId="91" xfId="23" quotePrefix="1" applyNumberFormat="1" applyFont="1" applyBorder="1" applyAlignment="1" applyProtection="1">
      <alignment horizontal="center" vertical="top"/>
    </xf>
    <xf numFmtId="49" fontId="4" fillId="0" borderId="94" xfId="23" quotePrefix="1" applyNumberFormat="1" applyFont="1" applyBorder="1" applyAlignment="1" applyProtection="1">
      <alignment horizontal="center" vertical="top"/>
    </xf>
    <xf numFmtId="0" fontId="4" fillId="0" borderId="5" xfId="23" applyNumberFormat="1" applyFont="1" applyBorder="1" applyAlignment="1" applyProtection="1">
      <alignment horizontal="left" vertical="top" wrapText="1" indent="2"/>
    </xf>
    <xf numFmtId="0" fontId="4" fillId="0" borderId="5" xfId="23" applyNumberFormat="1" applyFont="1" applyBorder="1" applyAlignment="1" applyProtection="1">
      <alignment horizontal="center" vertical="top" wrapText="1"/>
    </xf>
    <xf numFmtId="0" fontId="4" fillId="0" borderId="71" xfId="23" applyNumberFormat="1" applyFont="1" applyBorder="1" applyAlignment="1" applyProtection="1">
      <alignment horizontal="center" vertical="top" wrapText="1"/>
    </xf>
    <xf numFmtId="0" fontId="4" fillId="0" borderId="95" xfId="23" applyNumberFormat="1" applyFont="1" applyBorder="1" applyAlignment="1" applyProtection="1">
      <alignment horizontal="left" vertical="top" wrapText="1" indent="2"/>
    </xf>
    <xf numFmtId="168" fontId="4" fillId="0" borderId="9" xfId="23" applyNumberFormat="1" applyFont="1" applyBorder="1" applyAlignment="1" applyProtection="1">
      <alignment horizontal="right"/>
    </xf>
    <xf numFmtId="0" fontId="6" fillId="0" borderId="5" xfId="0" applyFont="1" applyFill="1" applyBorder="1" applyAlignment="1"/>
    <xf numFmtId="175" fontId="3" fillId="0" borderId="5" xfId="0" applyNumberFormat="1" applyFont="1" applyBorder="1" applyAlignment="1">
      <alignment vertical="top"/>
    </xf>
    <xf numFmtId="168" fontId="4" fillId="0" borderId="0" xfId="23" applyNumberFormat="1" applyFont="1" applyBorder="1" applyAlignment="1" applyProtection="1">
      <alignment horizontal="right" vertical="top" indent="1"/>
    </xf>
    <xf numFmtId="168" fontId="4" fillId="0" borderId="0" xfId="23" applyNumberFormat="1" applyFont="1" applyBorder="1" applyAlignment="1" applyProtection="1">
      <alignment horizontal="right" vertical="top"/>
    </xf>
    <xf numFmtId="168" fontId="4" fillId="0" borderId="96" xfId="23" applyNumberFormat="1" applyFont="1" applyBorder="1" applyAlignment="1" applyProtection="1">
      <alignment horizontal="right" vertical="top" indent="1"/>
    </xf>
    <xf numFmtId="168" fontId="4" fillId="0" borderId="97" xfId="23" applyNumberFormat="1" applyFont="1" applyBorder="1" applyAlignment="1" applyProtection="1">
      <alignment horizontal="right" vertical="top" indent="1"/>
    </xf>
    <xf numFmtId="49" fontId="11" fillId="0" borderId="98" xfId="0" applyNumberFormat="1" applyFont="1" applyBorder="1" applyAlignment="1">
      <alignment vertical="center"/>
    </xf>
    <xf numFmtId="175" fontId="4" fillId="0" borderId="98" xfId="23" applyNumberFormat="1" applyFont="1" applyBorder="1" applyAlignment="1" applyProtection="1">
      <alignment horizontal="right" vertical="top"/>
    </xf>
    <xf numFmtId="168" fontId="4" fillId="0" borderId="98" xfId="23" applyNumberFormat="1" applyFont="1" applyBorder="1" applyAlignment="1" applyProtection="1">
      <alignment horizontal="right" vertical="top"/>
    </xf>
    <xf numFmtId="175" fontId="4" fillId="0" borderId="89" xfId="23" applyNumberFormat="1" applyFont="1" applyBorder="1" applyAlignment="1" applyProtection="1">
      <alignment horizontal="right" vertical="top"/>
    </xf>
    <xf numFmtId="175" fontId="4" fillId="0" borderId="61" xfId="23" applyNumberFormat="1" applyFont="1" applyBorder="1" applyAlignment="1" applyProtection="1">
      <alignment horizontal="right" vertical="top"/>
    </xf>
    <xf numFmtId="0" fontId="4" fillId="0" borderId="99" xfId="23" applyNumberFormat="1" applyFont="1" applyBorder="1" applyAlignment="1" applyProtection="1">
      <alignment horizontal="left" vertical="top" wrapText="1" indent="2"/>
    </xf>
    <xf numFmtId="0" fontId="4" fillId="0" borderId="100" xfId="3" applyNumberFormat="1" applyFont="1" applyFill="1" applyBorder="1" applyAlignment="1" applyProtection="1">
      <alignment horizontal="right" vertical="top" wrapText="1"/>
    </xf>
    <xf numFmtId="168" fontId="4" fillId="0" borderId="8" xfId="23" applyNumberFormat="1" applyFont="1" applyBorder="1" applyAlignment="1" applyProtection="1">
      <alignment horizontal="right"/>
    </xf>
    <xf numFmtId="0" fontId="2" fillId="0" borderId="14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vertical="center"/>
    </xf>
    <xf numFmtId="0" fontId="3" fillId="0" borderId="53" xfId="0" applyFont="1" applyBorder="1" applyAlignment="1" applyProtection="1">
      <alignment vertical="top"/>
    </xf>
    <xf numFmtId="0" fontId="4" fillId="0" borderId="5" xfId="0" applyFont="1" applyBorder="1" applyAlignment="1" applyProtection="1"/>
    <xf numFmtId="0" fontId="3" fillId="0" borderId="9" xfId="0" applyFont="1" applyBorder="1" applyAlignment="1" applyProtection="1">
      <alignment horizontal="left" wrapText="1"/>
    </xf>
    <xf numFmtId="0" fontId="4" fillId="0" borderId="9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3" fillId="0" borderId="5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top"/>
    </xf>
    <xf numFmtId="0" fontId="9" fillId="0" borderId="98" xfId="0" applyFont="1" applyFill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6" fillId="0" borderId="0" xfId="0" applyFont="1" applyFill="1" applyBorder="1" applyAlignment="1" applyProtection="1"/>
  </cellXfs>
  <cellStyles count="24">
    <cellStyle name="Comma" xfId="1" builtinId="3"/>
    <cellStyle name="Comma 18 2 3" xfId="3"/>
    <cellStyle name="Comma 21 4 6" xfId="23"/>
    <cellStyle name="Comma 61" xfId="16"/>
    <cellStyle name="Normal" xfId="0" builtinId="0"/>
    <cellStyle name="Normal 10 2 2" xfId="7"/>
    <cellStyle name="Normal 100" xfId="18"/>
    <cellStyle name="Normal 101" xfId="4"/>
    <cellStyle name="Normal 18 2" xfId="13"/>
    <cellStyle name="Normal 2 2" xfId="6"/>
    <cellStyle name="Normal 2 2 5 2" xfId="22"/>
    <cellStyle name="Normal 24" xfId="12"/>
    <cellStyle name="Normal 36" xfId="19"/>
    <cellStyle name="Normal 96" xfId="5"/>
    <cellStyle name="Normal 99" xfId="9"/>
    <cellStyle name="Normal_CPIX Components" xfId="11"/>
    <cellStyle name="Normal_Tables-Forecasts" xfId="8"/>
    <cellStyle name="Percent" xfId="2" builtinId="5"/>
    <cellStyle name="Percent 10" xfId="21"/>
    <cellStyle name="Percent 2 2" xfId="17"/>
    <cellStyle name="Percent 2 2 2" xfId="10"/>
    <cellStyle name="Percent 29" xfId="14"/>
    <cellStyle name="Percent 6" xfId="15"/>
    <cellStyle name="Percent 66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MTBPS/2020/Dbase/G.%20Tab%20Chapters/Changes%20to%20main%20budget%20NIE%20since%202020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for Ch 3"/>
      <sheetName val="Proposed Annex table"/>
      <sheetName val="Summary2021"/>
      <sheetName val="Anita Summary"/>
      <sheetName val="Debra"/>
      <sheetName val="table 1 AENE"/>
      <sheetName val="Explanations"/>
      <sheetName val="BR2020"/>
      <sheetName val="BR2021 recon NIE"/>
      <sheetName val="SAA shifting of funds R10.5 (2"/>
      <sheetName val="SAA shifting of funds R10.5b"/>
      <sheetName val="Projected underspending"/>
    </sheetNames>
    <sheetDataSet>
      <sheetData sheetId="0"/>
      <sheetData sheetId="1">
        <row r="7">
          <cell r="D7">
            <v>-7020.5870000000004</v>
          </cell>
        </row>
        <row r="14">
          <cell r="D14">
            <v>6501.9110000000001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opLeftCell="A19" workbookViewId="0">
      <selection activeCell="B37" sqref="B37"/>
    </sheetView>
  </sheetViews>
  <sheetFormatPr defaultRowHeight="15" x14ac:dyDescent="0.25"/>
  <cols>
    <col min="1" max="1" width="0.85546875" customWidth="1"/>
    <col min="2" max="2" width="37.42578125" customWidth="1"/>
    <col min="3" max="3" width="10.5703125" customWidth="1"/>
    <col min="4" max="4" width="9.140625" customWidth="1"/>
    <col min="5" max="5" width="9.7109375" customWidth="1"/>
    <col min="6" max="6" width="10.7109375" customWidth="1"/>
    <col min="7" max="7" width="9.85546875" customWidth="1"/>
    <col min="8" max="8" width="7.7109375" customWidth="1"/>
    <col min="9" max="9" width="9.5703125" customWidth="1"/>
    <col min="10" max="10" width="10.42578125" customWidth="1"/>
  </cols>
  <sheetData>
    <row r="1" spans="1:10" x14ac:dyDescent="0.25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0" ht="15" customHeight="1" x14ac:dyDescent="0.25">
      <c r="A2" s="462"/>
      <c r="B2" s="463" t="s">
        <v>1</v>
      </c>
      <c r="C2" s="464"/>
      <c r="D2" s="465" t="s">
        <v>2</v>
      </c>
      <c r="E2" s="466"/>
      <c r="F2" s="467"/>
      <c r="G2" s="468"/>
      <c r="H2" s="468"/>
      <c r="I2" s="468"/>
      <c r="J2" s="469"/>
    </row>
    <row r="3" spans="1:10" ht="60" x14ac:dyDescent="0.25">
      <c r="A3" s="470"/>
      <c r="B3" s="470"/>
      <c r="C3" s="471" t="s">
        <v>3</v>
      </c>
      <c r="D3" s="472" t="s">
        <v>4</v>
      </c>
      <c r="E3" s="471" t="s">
        <v>5</v>
      </c>
      <c r="F3" s="473" t="s">
        <v>6</v>
      </c>
      <c r="G3" s="471" t="s">
        <v>7</v>
      </c>
      <c r="H3" s="471" t="s">
        <v>8</v>
      </c>
      <c r="I3" s="471" t="s">
        <v>9</v>
      </c>
      <c r="J3" s="471" t="s">
        <v>10</v>
      </c>
    </row>
    <row r="4" spans="1:10" x14ac:dyDescent="0.25">
      <c r="A4" s="474"/>
      <c r="B4" s="475" t="s">
        <v>11</v>
      </c>
      <c r="C4" s="476">
        <v>1528938.3460000001</v>
      </c>
      <c r="D4" s="477"/>
      <c r="E4" s="478"/>
      <c r="F4" s="479"/>
      <c r="G4" s="478"/>
      <c r="H4" s="478"/>
      <c r="I4" s="480"/>
      <c r="J4" s="481"/>
    </row>
    <row r="5" spans="1:10" x14ac:dyDescent="0.25">
      <c r="A5" s="474"/>
      <c r="B5" s="482" t="s">
        <v>12</v>
      </c>
      <c r="C5" s="478">
        <v>7020.5870000000004</v>
      </c>
      <c r="D5" s="477">
        <f>'[1]Proposed Annex table'!$D$7</f>
        <v>-7020.5870000000004</v>
      </c>
      <c r="E5" s="478"/>
      <c r="F5" s="479"/>
      <c r="G5" s="478"/>
      <c r="H5" s="478"/>
      <c r="I5" s="480"/>
      <c r="J5" s="481"/>
    </row>
    <row r="6" spans="1:10" x14ac:dyDescent="0.25">
      <c r="A6" s="474"/>
      <c r="B6" s="482" t="s">
        <v>13</v>
      </c>
      <c r="C6" s="478">
        <v>23000</v>
      </c>
      <c r="D6" s="477"/>
      <c r="E6" s="478">
        <f>-C6</f>
        <v>-23000</v>
      </c>
      <c r="F6" s="479"/>
      <c r="G6" s="478"/>
      <c r="H6" s="478"/>
      <c r="I6" s="480"/>
      <c r="J6" s="481"/>
    </row>
    <row r="7" spans="1:10" x14ac:dyDescent="0.25">
      <c r="A7" s="474"/>
      <c r="B7" s="482" t="s">
        <v>14</v>
      </c>
      <c r="C7" s="478">
        <v>-37806.696000000004</v>
      </c>
      <c r="D7" s="477"/>
      <c r="E7" s="478"/>
      <c r="F7" s="479">
        <f>-C7</f>
        <v>37806.696000000004</v>
      </c>
      <c r="G7" s="478"/>
      <c r="H7" s="478"/>
      <c r="I7" s="480"/>
      <c r="J7" s="481"/>
    </row>
    <row r="8" spans="1:10" ht="24" x14ac:dyDescent="0.25">
      <c r="A8" s="474"/>
      <c r="B8" s="475" t="s">
        <v>15</v>
      </c>
      <c r="C8" s="476">
        <v>1536724.4550000001</v>
      </c>
      <c r="D8" s="483">
        <v>-7020.5870000000004</v>
      </c>
      <c r="E8" s="476">
        <v>-23000</v>
      </c>
      <c r="F8" s="484">
        <v>37806.696000000004</v>
      </c>
      <c r="G8" s="478"/>
      <c r="H8" s="478"/>
      <c r="I8" s="480"/>
      <c r="J8" s="485">
        <v>1544510.564</v>
      </c>
    </row>
    <row r="9" spans="1:10" ht="24" x14ac:dyDescent="0.25">
      <c r="A9" s="474"/>
      <c r="B9" s="475" t="s">
        <v>16</v>
      </c>
      <c r="C9" s="478"/>
      <c r="D9" s="483">
        <v>6501.9110000000001</v>
      </c>
      <c r="E9" s="476">
        <v>23000</v>
      </c>
      <c r="F9" s="484">
        <v>-36515.07</v>
      </c>
      <c r="G9" s="476">
        <v>0</v>
      </c>
      <c r="H9" s="476">
        <v>0</v>
      </c>
      <c r="I9" s="476">
        <v>0</v>
      </c>
      <c r="J9" s="486">
        <v>-7013.1589999999997</v>
      </c>
    </row>
    <row r="10" spans="1:10" x14ac:dyDescent="0.25">
      <c r="A10" s="474"/>
      <c r="B10" s="482" t="s">
        <v>17</v>
      </c>
      <c r="C10" s="478"/>
      <c r="D10" s="477">
        <f>'[1]Proposed Annex table'!$D$14</f>
        <v>6501.9110000000001</v>
      </c>
      <c r="E10" s="478"/>
      <c r="F10" s="479"/>
      <c r="G10" s="478"/>
      <c r="H10" s="478">
        <v>0</v>
      </c>
      <c r="I10" s="480"/>
      <c r="J10" s="487">
        <v>6501.9110000000001</v>
      </c>
    </row>
    <row r="11" spans="1:10" x14ac:dyDescent="0.25">
      <c r="A11" s="474"/>
      <c r="B11" s="482" t="s">
        <v>18</v>
      </c>
      <c r="C11" s="478"/>
      <c r="D11" s="477"/>
      <c r="E11" s="478">
        <v>23000</v>
      </c>
      <c r="F11" s="479"/>
      <c r="G11" s="478"/>
      <c r="H11" s="478">
        <v>0</v>
      </c>
      <c r="I11" s="480"/>
      <c r="J11" s="487">
        <v>23000</v>
      </c>
    </row>
    <row r="12" spans="1:10" ht="24" x14ac:dyDescent="0.25">
      <c r="A12" s="474"/>
      <c r="B12" s="482" t="s">
        <v>19</v>
      </c>
      <c r="C12" s="478"/>
      <c r="D12" s="477"/>
      <c r="E12" s="478"/>
      <c r="F12" s="479">
        <f>SUM(F13:F16)</f>
        <v>-36515.07</v>
      </c>
      <c r="G12" s="478"/>
      <c r="H12" s="478"/>
      <c r="I12" s="480"/>
      <c r="J12" s="487">
        <v>-36515.07</v>
      </c>
    </row>
    <row r="13" spans="1:10" x14ac:dyDescent="0.25">
      <c r="A13" s="474"/>
      <c r="B13" s="488" t="s">
        <v>20</v>
      </c>
      <c r="C13" s="489"/>
      <c r="D13" s="490"/>
      <c r="E13" s="489"/>
      <c r="F13" s="491">
        <v>-25253.307000000001</v>
      </c>
      <c r="G13" s="489"/>
      <c r="H13" s="489"/>
      <c r="I13" s="492"/>
      <c r="J13" s="493">
        <f t="shared" ref="J8:J16" si="0">SUM(C13:I13)</f>
        <v>-25253.307000000001</v>
      </c>
    </row>
    <row r="14" spans="1:10" ht="24" x14ac:dyDescent="0.25">
      <c r="A14" s="494"/>
      <c r="B14" s="495" t="s">
        <v>21</v>
      </c>
      <c r="C14" s="496"/>
      <c r="D14" s="497"/>
      <c r="E14" s="496"/>
      <c r="F14" s="498">
        <v>-11050.223</v>
      </c>
      <c r="G14" s="496"/>
      <c r="H14" s="496"/>
      <c r="I14" s="499"/>
      <c r="J14" s="500">
        <f t="shared" si="0"/>
        <v>-11050.223</v>
      </c>
    </row>
    <row r="15" spans="1:10" x14ac:dyDescent="0.25">
      <c r="A15" s="494"/>
      <c r="B15" s="495" t="s">
        <v>22</v>
      </c>
      <c r="C15" s="496"/>
      <c r="D15" s="497"/>
      <c r="E15" s="496"/>
      <c r="F15" s="498">
        <v>-180.774</v>
      </c>
      <c r="G15" s="496"/>
      <c r="H15" s="496"/>
      <c r="I15" s="499"/>
      <c r="J15" s="500">
        <f t="shared" si="0"/>
        <v>-180.774</v>
      </c>
    </row>
    <row r="16" spans="1:10" x14ac:dyDescent="0.25">
      <c r="A16" s="474"/>
      <c r="B16" s="501" t="s">
        <v>23</v>
      </c>
      <c r="C16" s="502"/>
      <c r="D16" s="503"/>
      <c r="E16" s="502"/>
      <c r="F16" s="504">
        <v>-30.765999999999998</v>
      </c>
      <c r="G16" s="502"/>
      <c r="H16" s="502"/>
      <c r="I16" s="505"/>
      <c r="J16" s="506">
        <f t="shared" si="0"/>
        <v>-30.765999999999998</v>
      </c>
    </row>
    <row r="17" spans="1:10" ht="24" x14ac:dyDescent="0.25">
      <c r="A17" s="474"/>
      <c r="B17" s="508" t="s">
        <v>24</v>
      </c>
      <c r="C17" s="476">
        <v>145000</v>
      </c>
      <c r="D17" s="483"/>
      <c r="E17" s="476"/>
      <c r="F17" s="484"/>
      <c r="G17" s="476">
        <v>-19431.074000000001</v>
      </c>
      <c r="H17" s="476">
        <v>0</v>
      </c>
      <c r="I17" s="476">
        <v>6652.5358839999917</v>
      </c>
      <c r="J17" s="486">
        <v>132221.46188399999</v>
      </c>
    </row>
    <row r="18" spans="1:10" ht="24" x14ac:dyDescent="0.25">
      <c r="A18" s="474"/>
      <c r="B18" s="507" t="s">
        <v>25</v>
      </c>
      <c r="C18" s="478">
        <v>40891.284</v>
      </c>
      <c r="D18" s="477"/>
      <c r="E18" s="478"/>
      <c r="F18" s="479"/>
      <c r="G18" s="478"/>
      <c r="H18" s="478"/>
      <c r="I18" s="480"/>
      <c r="J18" s="487">
        <v>40891.284</v>
      </c>
    </row>
    <row r="19" spans="1:10" ht="24" x14ac:dyDescent="0.25">
      <c r="A19" s="474"/>
      <c r="B19" s="507" t="s">
        <v>26</v>
      </c>
      <c r="C19" s="478"/>
      <c r="D19" s="477"/>
      <c r="E19" s="478"/>
      <c r="F19" s="479"/>
      <c r="G19" s="478"/>
      <c r="H19" s="478"/>
      <c r="I19" s="480">
        <v>6796.8958839999996</v>
      </c>
      <c r="J19" s="487">
        <v>6796.8958839999996</v>
      </c>
    </row>
    <row r="20" spans="1:10" x14ac:dyDescent="0.25">
      <c r="A20" s="474"/>
      <c r="B20" s="507" t="s">
        <v>27</v>
      </c>
      <c r="C20" s="478">
        <v>21544.375</v>
      </c>
      <c r="D20" s="477"/>
      <c r="E20" s="478"/>
      <c r="F20" s="479"/>
      <c r="G20" s="478"/>
      <c r="H20" s="478"/>
      <c r="I20" s="480"/>
      <c r="J20" s="487">
        <v>21544.375</v>
      </c>
    </row>
    <row r="21" spans="1:10" x14ac:dyDescent="0.25">
      <c r="A21" s="474"/>
      <c r="B21" s="507" t="s">
        <v>28</v>
      </c>
      <c r="C21" s="478">
        <v>20033.883999999998</v>
      </c>
      <c r="D21" s="477"/>
      <c r="E21" s="478"/>
      <c r="F21" s="479"/>
      <c r="G21" s="478"/>
      <c r="H21" s="478"/>
      <c r="I21" s="480"/>
      <c r="J21" s="487">
        <v>20033.883999999998</v>
      </c>
    </row>
    <row r="22" spans="1:10" x14ac:dyDescent="0.25">
      <c r="A22" s="474"/>
      <c r="B22" s="507" t="s">
        <v>29</v>
      </c>
      <c r="C22" s="478">
        <v>13623.351000000001</v>
      </c>
      <c r="D22" s="477"/>
      <c r="E22" s="478"/>
      <c r="F22" s="479"/>
      <c r="G22" s="478"/>
      <c r="H22" s="478"/>
      <c r="I22" s="480"/>
      <c r="J22" s="487">
        <v>13623.351000000001</v>
      </c>
    </row>
    <row r="23" spans="1:10" x14ac:dyDescent="0.25">
      <c r="A23" s="474"/>
      <c r="B23" s="507" t="s">
        <v>30</v>
      </c>
      <c r="C23" s="478">
        <v>12541.117</v>
      </c>
      <c r="D23" s="477"/>
      <c r="E23" s="478"/>
      <c r="F23" s="479"/>
      <c r="G23" s="478"/>
      <c r="H23" s="478"/>
      <c r="I23" s="480"/>
      <c r="J23" s="487">
        <v>12541.117</v>
      </c>
    </row>
    <row r="24" spans="1:10" ht="24" x14ac:dyDescent="0.25">
      <c r="A24" s="474"/>
      <c r="B24" s="507" t="s">
        <v>31</v>
      </c>
      <c r="C24" s="478">
        <v>6060.8410000000003</v>
      </c>
      <c r="D24" s="477"/>
      <c r="E24" s="478"/>
      <c r="F24" s="479"/>
      <c r="G24" s="478"/>
      <c r="H24" s="478"/>
      <c r="I24" s="480"/>
      <c r="J24" s="487">
        <v>6060.8410000000003</v>
      </c>
    </row>
    <row r="25" spans="1:10" x14ac:dyDescent="0.25">
      <c r="A25" s="474"/>
      <c r="B25" s="507" t="s">
        <v>32</v>
      </c>
      <c r="C25" s="478">
        <v>5964.0420000000004</v>
      </c>
      <c r="D25" s="477"/>
      <c r="E25" s="478"/>
      <c r="F25" s="479"/>
      <c r="G25" s="478"/>
      <c r="H25" s="478"/>
      <c r="I25" s="480"/>
      <c r="J25" s="487">
        <v>5964.0420000000004</v>
      </c>
    </row>
    <row r="26" spans="1:10" x14ac:dyDescent="0.25">
      <c r="A26" s="509"/>
      <c r="B26" s="510" t="s">
        <v>33</v>
      </c>
      <c r="C26" s="511">
        <v>1765.672</v>
      </c>
      <c r="D26" s="512"/>
      <c r="E26" s="511"/>
      <c r="F26" s="513"/>
      <c r="G26" s="511"/>
      <c r="H26" s="511"/>
      <c r="I26" s="514"/>
      <c r="J26" s="515">
        <v>1765.672</v>
      </c>
    </row>
    <row r="27" spans="1:10" x14ac:dyDescent="0.25">
      <c r="A27" s="516"/>
      <c r="B27" s="508" t="s">
        <v>34</v>
      </c>
      <c r="C27" s="476">
        <v>122424.56600000001</v>
      </c>
      <c r="D27" s="483"/>
      <c r="E27" s="476"/>
      <c r="F27" s="484"/>
      <c r="G27" s="476">
        <v>0</v>
      </c>
      <c r="H27" s="476">
        <v>0</v>
      </c>
      <c r="I27" s="476">
        <v>6796.8958839999996</v>
      </c>
      <c r="J27" s="486">
        <v>129221.461884</v>
      </c>
    </row>
    <row r="28" spans="1:10" x14ac:dyDescent="0.25">
      <c r="A28" s="474"/>
      <c r="B28" s="507" t="s">
        <v>35</v>
      </c>
      <c r="C28" s="478">
        <v>3000</v>
      </c>
      <c r="D28" s="477"/>
      <c r="E28" s="478"/>
      <c r="F28" s="479"/>
      <c r="G28" s="478"/>
      <c r="H28" s="478"/>
      <c r="I28" s="480"/>
      <c r="J28" s="487">
        <v>3000</v>
      </c>
    </row>
    <row r="29" spans="1:10" ht="24" x14ac:dyDescent="0.25">
      <c r="A29" s="517"/>
      <c r="B29" s="518" t="s">
        <v>36</v>
      </c>
      <c r="C29" s="519">
        <v>19575.434000000008</v>
      </c>
      <c r="D29" s="520"/>
      <c r="E29" s="519"/>
      <c r="F29" s="521"/>
      <c r="G29" s="519">
        <v>-19431.074000000001</v>
      </c>
      <c r="H29" s="519"/>
      <c r="I29" s="522">
        <v>-144.36000000000786</v>
      </c>
      <c r="J29" s="523">
        <v>0</v>
      </c>
    </row>
    <row r="34" ht="15" customHeight="1" x14ac:dyDescent="0.25"/>
  </sheetData>
  <mergeCells count="3">
    <mergeCell ref="A1:J1"/>
    <mergeCell ref="D2:F2"/>
    <mergeCell ref="G2:I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opLeftCell="A4" workbookViewId="0">
      <selection activeCell="Q13" sqref="Q13"/>
    </sheetView>
  </sheetViews>
  <sheetFormatPr defaultRowHeight="15" x14ac:dyDescent="0.25"/>
  <cols>
    <col min="1" max="1" width="0.85546875" customWidth="1"/>
    <col min="2" max="2" width="36.7109375" customWidth="1"/>
    <col min="3" max="5" width="9.7109375" bestFit="1" customWidth="1"/>
    <col min="6" max="6" width="8.85546875" customWidth="1"/>
    <col min="7" max="7" width="9.7109375" bestFit="1" customWidth="1"/>
    <col min="8" max="8" width="8.85546875" customWidth="1"/>
    <col min="9" max="9" width="11.5703125" customWidth="1"/>
    <col min="10" max="10" width="11.85546875" customWidth="1"/>
    <col min="11" max="11" width="10.28515625" customWidth="1"/>
    <col min="12" max="12" width="9.5703125" customWidth="1"/>
  </cols>
  <sheetData>
    <row r="1" spans="1:12" ht="15" customHeight="1" x14ac:dyDescent="0.25">
      <c r="A1" s="601" t="s">
        <v>270</v>
      </c>
      <c r="B1" s="445"/>
      <c r="C1" s="445"/>
      <c r="D1" s="445"/>
      <c r="E1" s="445"/>
      <c r="F1" s="445"/>
      <c r="G1" s="567"/>
      <c r="H1" s="567"/>
      <c r="I1" s="567"/>
      <c r="J1" s="602"/>
      <c r="K1" s="602"/>
      <c r="L1" s="602"/>
    </row>
    <row r="2" spans="1:12" x14ac:dyDescent="0.25">
      <c r="A2" s="603"/>
      <c r="B2" s="603"/>
      <c r="C2" s="577" t="s">
        <v>40</v>
      </c>
      <c r="D2" s="578"/>
      <c r="E2" s="578"/>
      <c r="F2" s="579"/>
      <c r="G2" s="580" t="s">
        <v>41</v>
      </c>
      <c r="H2" s="581"/>
      <c r="I2" s="581"/>
      <c r="J2" s="581"/>
      <c r="K2" s="581"/>
      <c r="L2" s="581"/>
    </row>
    <row r="3" spans="1:12" ht="48" x14ac:dyDescent="0.25">
      <c r="A3" s="604"/>
      <c r="B3" s="604" t="s">
        <v>1</v>
      </c>
      <c r="C3" s="582" t="s">
        <v>176</v>
      </c>
      <c r="D3" s="583" t="s">
        <v>227</v>
      </c>
      <c r="E3" s="583" t="s">
        <v>135</v>
      </c>
      <c r="F3" s="584" t="s">
        <v>136</v>
      </c>
      <c r="G3" s="598" t="s">
        <v>228</v>
      </c>
      <c r="H3" s="572" t="s">
        <v>271</v>
      </c>
      <c r="I3" s="599" t="s">
        <v>230</v>
      </c>
      <c r="J3" s="599" t="s">
        <v>272</v>
      </c>
      <c r="K3" s="576" t="s">
        <v>158</v>
      </c>
      <c r="L3" s="576" t="s">
        <v>139</v>
      </c>
    </row>
    <row r="4" spans="1:12" x14ac:dyDescent="0.25">
      <c r="A4" s="605"/>
      <c r="B4" s="606" t="s">
        <v>180</v>
      </c>
      <c r="C4" s="586">
        <v>900249.36600000027</v>
      </c>
      <c r="D4" s="586">
        <v>941105.66000000015</v>
      </c>
      <c r="E4" s="586">
        <v>944866.31299999985</v>
      </c>
      <c r="F4" s="586">
        <v>-3760.6529999999975</v>
      </c>
      <c r="G4" s="600">
        <v>963114.20800000022</v>
      </c>
      <c r="H4" s="586">
        <v>33000</v>
      </c>
      <c r="I4" s="586">
        <v>24539.739000000012</v>
      </c>
      <c r="J4" s="586">
        <v>4695.7899999999981</v>
      </c>
      <c r="K4" s="586">
        <v>1025349.737</v>
      </c>
      <c r="L4" s="586">
        <v>478838.47</v>
      </c>
    </row>
    <row r="5" spans="1:12" x14ac:dyDescent="0.25">
      <c r="A5" s="607"/>
      <c r="B5" s="608" t="s">
        <v>181</v>
      </c>
      <c r="C5" s="549"/>
      <c r="D5" s="549"/>
      <c r="E5" s="549"/>
      <c r="F5" s="549"/>
      <c r="G5" s="569"/>
      <c r="H5" s="25"/>
      <c r="I5" s="25"/>
      <c r="J5" s="602"/>
      <c r="K5" s="552"/>
      <c r="L5" s="552"/>
    </row>
    <row r="6" spans="1:12" ht="24.75" x14ac:dyDescent="0.25">
      <c r="A6" s="609"/>
      <c r="B6" s="607" t="s">
        <v>182</v>
      </c>
      <c r="C6" s="565"/>
      <c r="D6" s="565"/>
      <c r="E6" s="565"/>
      <c r="F6" s="565"/>
      <c r="G6" s="569"/>
      <c r="H6" s="25"/>
      <c r="I6" s="25"/>
      <c r="J6" s="602"/>
      <c r="K6" s="552"/>
      <c r="L6" s="552"/>
    </row>
    <row r="7" spans="1:12" ht="24" x14ac:dyDescent="0.25">
      <c r="A7" s="609"/>
      <c r="B7" s="610" t="s">
        <v>273</v>
      </c>
      <c r="C7" s="565">
        <v>7.2539999999999996</v>
      </c>
      <c r="D7" s="565">
        <v>7.2539999999999996</v>
      </c>
      <c r="E7" s="565">
        <v>5.7080000000000002</v>
      </c>
      <c r="F7" s="565">
        <v>1.5459999999999994</v>
      </c>
      <c r="G7" s="569">
        <v>7.798</v>
      </c>
      <c r="H7" s="552">
        <v>0</v>
      </c>
      <c r="I7" s="552">
        <v>0</v>
      </c>
      <c r="J7" s="552">
        <v>0</v>
      </c>
      <c r="K7" s="552">
        <v>7.7149999999999999</v>
      </c>
      <c r="L7" s="552">
        <v>2.85</v>
      </c>
    </row>
    <row r="8" spans="1:12" x14ac:dyDescent="0.25">
      <c r="A8" s="609"/>
      <c r="B8" s="610" t="s">
        <v>183</v>
      </c>
      <c r="C8" s="565">
        <v>527.51800000000003</v>
      </c>
      <c r="D8" s="565">
        <v>600.51800000000003</v>
      </c>
      <c r="E8" s="565">
        <v>600.51800000000003</v>
      </c>
      <c r="F8" s="565">
        <v>0</v>
      </c>
      <c r="G8" s="569">
        <v>507.15699999999998</v>
      </c>
      <c r="H8" s="552">
        <v>0</v>
      </c>
      <c r="I8" s="552">
        <v>0</v>
      </c>
      <c r="J8" s="552">
        <v>-30.683</v>
      </c>
      <c r="K8" s="552">
        <v>476.47399999999999</v>
      </c>
      <c r="L8" s="552">
        <v>0</v>
      </c>
    </row>
    <row r="9" spans="1:12" x14ac:dyDescent="0.25">
      <c r="A9" s="609"/>
      <c r="B9" s="610" t="s">
        <v>184</v>
      </c>
      <c r="C9" s="565">
        <v>202207.84400000001</v>
      </c>
      <c r="D9" s="565">
        <v>203730.75</v>
      </c>
      <c r="E9" s="565">
        <v>204769.35</v>
      </c>
      <c r="F9" s="565">
        <v>-1038.6000000000058</v>
      </c>
      <c r="G9" s="569">
        <v>229269.95499999999</v>
      </c>
      <c r="H9" s="552">
        <v>0</v>
      </c>
      <c r="I9" s="552">
        <v>7174.482</v>
      </c>
      <c r="J9" s="552">
        <v>-3416.6390000000001</v>
      </c>
      <c r="K9" s="552">
        <v>233027.79800000001</v>
      </c>
      <c r="L9" s="552">
        <v>116291.9</v>
      </c>
    </row>
    <row r="10" spans="1:12" ht="14.25" customHeight="1" x14ac:dyDescent="0.25">
      <c r="A10" s="609"/>
      <c r="B10" s="610" t="s">
        <v>185</v>
      </c>
      <c r="C10" s="565">
        <v>505553.75300000003</v>
      </c>
      <c r="D10" s="565">
        <v>505553.75300000003</v>
      </c>
      <c r="E10" s="565">
        <v>505553.75300000003</v>
      </c>
      <c r="F10" s="565">
        <v>0</v>
      </c>
      <c r="G10" s="569">
        <v>538471.52800000005</v>
      </c>
      <c r="H10" s="552">
        <v>0</v>
      </c>
      <c r="I10" s="552">
        <v>0</v>
      </c>
      <c r="J10" s="552">
        <v>-17754.507000000001</v>
      </c>
      <c r="K10" s="552">
        <v>520717.02100000001</v>
      </c>
      <c r="L10" s="552">
        <v>269235.76199999999</v>
      </c>
    </row>
    <row r="11" spans="1:12" ht="24" x14ac:dyDescent="0.25">
      <c r="A11" s="609"/>
      <c r="B11" s="610" t="s">
        <v>186</v>
      </c>
      <c r="C11" s="565">
        <v>13166.793</v>
      </c>
      <c r="D11" s="565">
        <v>13166.793</v>
      </c>
      <c r="E11" s="565">
        <v>13166.793</v>
      </c>
      <c r="F11" s="565">
        <v>0</v>
      </c>
      <c r="G11" s="569">
        <v>14026.878000000001</v>
      </c>
      <c r="H11" s="552">
        <v>0</v>
      </c>
      <c r="I11" s="552">
        <v>0</v>
      </c>
      <c r="J11" s="552">
        <v>0</v>
      </c>
      <c r="K11" s="552">
        <v>14026.878000000001</v>
      </c>
      <c r="L11" s="552">
        <v>4675.6279999999997</v>
      </c>
    </row>
    <row r="12" spans="1:12" ht="24" x14ac:dyDescent="0.25">
      <c r="A12" s="609"/>
      <c r="B12" s="610" t="s">
        <v>274</v>
      </c>
      <c r="C12" s="565">
        <v>135.31100000000001</v>
      </c>
      <c r="D12" s="565">
        <v>359.53500000000003</v>
      </c>
      <c r="E12" s="565">
        <v>468.46800000000002</v>
      </c>
      <c r="F12" s="565">
        <v>-108.93299999999999</v>
      </c>
      <c r="G12" s="569">
        <v>97.936999999999998</v>
      </c>
      <c r="H12" s="552">
        <v>0</v>
      </c>
      <c r="I12" s="552">
        <v>13.394</v>
      </c>
      <c r="J12" s="552">
        <v>66.284000000000006</v>
      </c>
      <c r="K12" s="552">
        <v>177.61500000000001</v>
      </c>
      <c r="L12" s="552">
        <v>177.61500000000001</v>
      </c>
    </row>
    <row r="13" spans="1:12" ht="24" x14ac:dyDescent="0.25">
      <c r="A13" s="609"/>
      <c r="B13" s="610" t="s">
        <v>275</v>
      </c>
      <c r="C13" s="565">
        <v>50.411000000000001</v>
      </c>
      <c r="D13" s="565">
        <v>62.841999999999999</v>
      </c>
      <c r="E13" s="565">
        <v>62.841999999999999</v>
      </c>
      <c r="F13" s="565">
        <v>0</v>
      </c>
      <c r="G13" s="569">
        <v>120.001</v>
      </c>
      <c r="H13" s="552">
        <v>0</v>
      </c>
      <c r="I13" s="552">
        <v>0</v>
      </c>
      <c r="J13" s="552">
        <v>0</v>
      </c>
      <c r="K13" s="552">
        <v>120.001</v>
      </c>
      <c r="L13" s="552">
        <v>70</v>
      </c>
    </row>
    <row r="14" spans="1:12" ht="36" customHeight="1" x14ac:dyDescent="0.25">
      <c r="A14" s="609"/>
      <c r="B14" s="610" t="s">
        <v>276</v>
      </c>
      <c r="C14" s="565">
        <v>0</v>
      </c>
      <c r="D14" s="565">
        <v>0</v>
      </c>
      <c r="E14" s="565">
        <v>0</v>
      </c>
      <c r="F14" s="565">
        <v>0</v>
      </c>
      <c r="G14" s="569">
        <v>0</v>
      </c>
      <c r="H14" s="552">
        <v>0</v>
      </c>
      <c r="I14" s="552">
        <v>0</v>
      </c>
      <c r="J14" s="552">
        <v>74.366</v>
      </c>
      <c r="K14" s="552">
        <v>74.366</v>
      </c>
      <c r="L14" s="552">
        <v>74.366</v>
      </c>
    </row>
    <row r="15" spans="1:12" ht="25.5" customHeight="1" x14ac:dyDescent="0.25">
      <c r="A15" s="611"/>
      <c r="B15" s="610" t="s">
        <v>277</v>
      </c>
      <c r="C15" s="565">
        <v>0</v>
      </c>
      <c r="D15" s="565">
        <v>0</v>
      </c>
      <c r="E15" s="565">
        <v>0</v>
      </c>
      <c r="F15" s="565">
        <v>0</v>
      </c>
      <c r="G15" s="569">
        <v>0</v>
      </c>
      <c r="H15" s="552">
        <v>0</v>
      </c>
      <c r="I15" s="552">
        <v>0</v>
      </c>
      <c r="J15" s="552">
        <v>143.39500000000001</v>
      </c>
      <c r="K15" s="552">
        <v>143.39500000000001</v>
      </c>
      <c r="L15" s="552">
        <v>143.39500000000001</v>
      </c>
    </row>
    <row r="16" spans="1:12" ht="24" x14ac:dyDescent="0.25">
      <c r="A16" s="612"/>
      <c r="B16" s="610" t="s">
        <v>187</v>
      </c>
      <c r="C16" s="565">
        <v>18758.509999999998</v>
      </c>
      <c r="D16" s="565">
        <v>18576.305</v>
      </c>
      <c r="E16" s="565">
        <v>18283.844000000001</v>
      </c>
      <c r="F16" s="565">
        <v>292.46099999999933</v>
      </c>
      <c r="G16" s="569">
        <v>19412.896000000001</v>
      </c>
      <c r="H16" s="552">
        <v>0</v>
      </c>
      <c r="I16" s="552">
        <v>-8122.38</v>
      </c>
      <c r="J16" s="552">
        <v>-1115.905</v>
      </c>
      <c r="K16" s="552">
        <v>10174.611000000001</v>
      </c>
      <c r="L16" s="552">
        <v>4533.9110000000001</v>
      </c>
    </row>
    <row r="17" spans="1:12" ht="24" x14ac:dyDescent="0.25">
      <c r="A17" s="612"/>
      <c r="B17" s="610" t="s">
        <v>188</v>
      </c>
      <c r="C17" s="565">
        <v>2383.6950000000002</v>
      </c>
      <c r="D17" s="565">
        <v>2263.6950000000002</v>
      </c>
      <c r="E17" s="565">
        <v>2100.1660000000002</v>
      </c>
      <c r="F17" s="565">
        <v>163.529</v>
      </c>
      <c r="G17" s="569">
        <v>2550.2269999999999</v>
      </c>
      <c r="H17" s="552">
        <v>0</v>
      </c>
      <c r="I17" s="552">
        <v>0</v>
      </c>
      <c r="J17" s="552">
        <v>-107.768</v>
      </c>
      <c r="K17" s="552">
        <v>2442.4589999999998</v>
      </c>
      <c r="L17" s="552">
        <v>1073.5930000000001</v>
      </c>
    </row>
    <row r="18" spans="1:12" ht="24" x14ac:dyDescent="0.25">
      <c r="A18" s="21"/>
      <c r="B18" s="610" t="s">
        <v>278</v>
      </c>
      <c r="C18" s="565">
        <v>1098.546</v>
      </c>
      <c r="D18" s="565">
        <v>1098.546</v>
      </c>
      <c r="E18" s="565">
        <v>1051.7249999999999</v>
      </c>
      <c r="F18" s="565">
        <v>46.82100000000014</v>
      </c>
      <c r="G18" s="569">
        <v>1190.9369999999999</v>
      </c>
      <c r="H18" s="552">
        <v>0</v>
      </c>
      <c r="I18" s="552">
        <v>0</v>
      </c>
      <c r="J18" s="552">
        <v>-73.006</v>
      </c>
      <c r="K18" s="552">
        <v>1117.931</v>
      </c>
      <c r="L18" s="552">
        <v>527.68399999999997</v>
      </c>
    </row>
    <row r="19" spans="1:12" ht="24" x14ac:dyDescent="0.25">
      <c r="A19" s="587"/>
      <c r="B19" s="613" t="s">
        <v>279</v>
      </c>
      <c r="C19" s="588">
        <v>10.423999999999999</v>
      </c>
      <c r="D19" s="588">
        <v>10.423999999999999</v>
      </c>
      <c r="E19" s="588">
        <v>2.6139999999999999</v>
      </c>
      <c r="F19" s="588">
        <v>7.81</v>
      </c>
      <c r="G19" s="569">
        <v>10.997</v>
      </c>
      <c r="H19" s="552">
        <v>0</v>
      </c>
      <c r="I19" s="552">
        <v>0</v>
      </c>
      <c r="J19" s="574">
        <v>0</v>
      </c>
      <c r="K19" s="574">
        <v>10.997</v>
      </c>
      <c r="L19" s="574">
        <v>0</v>
      </c>
    </row>
    <row r="20" spans="1:12" ht="24" x14ac:dyDescent="0.25">
      <c r="A20" s="614"/>
      <c r="B20" s="615" t="s">
        <v>189</v>
      </c>
      <c r="C20" s="589">
        <v>743900.05899999989</v>
      </c>
      <c r="D20" s="589">
        <v>745430.41499999992</v>
      </c>
      <c r="E20" s="589">
        <v>746065.78099999984</v>
      </c>
      <c r="F20" s="590">
        <v>-635.36600000000635</v>
      </c>
      <c r="G20" s="591">
        <v>805666.3110000001</v>
      </c>
      <c r="H20" s="592">
        <v>0</v>
      </c>
      <c r="I20" s="592">
        <v>-934.50399999999991</v>
      </c>
      <c r="J20" s="592">
        <v>-22214.463</v>
      </c>
      <c r="K20" s="592">
        <v>782517.26100000017</v>
      </c>
      <c r="L20" s="592">
        <v>396806.70400000003</v>
      </c>
    </row>
    <row r="21" spans="1:12" x14ac:dyDescent="0.25">
      <c r="A21" s="23"/>
      <c r="B21" s="610" t="s">
        <v>12</v>
      </c>
      <c r="C21" s="565">
        <v>10</v>
      </c>
      <c r="D21" s="565">
        <v>0</v>
      </c>
      <c r="E21" s="565">
        <v>0</v>
      </c>
      <c r="F21" s="565">
        <v>0</v>
      </c>
      <c r="G21" s="569">
        <v>7020.5870000000004</v>
      </c>
      <c r="H21" s="552">
        <v>0</v>
      </c>
      <c r="I21" s="552">
        <v>0</v>
      </c>
      <c r="J21" s="552">
        <v>-7020.5870000000004</v>
      </c>
      <c r="K21" s="552">
        <v>0</v>
      </c>
      <c r="L21" s="552">
        <v>0</v>
      </c>
    </row>
    <row r="22" spans="1:12" x14ac:dyDescent="0.25">
      <c r="A22" s="39" t="s">
        <v>280</v>
      </c>
      <c r="B22" s="610" t="s">
        <v>190</v>
      </c>
      <c r="C22" s="565">
        <v>1000</v>
      </c>
      <c r="D22" s="565">
        <v>0</v>
      </c>
      <c r="E22" s="565">
        <v>0</v>
      </c>
      <c r="F22" s="565">
        <v>0</v>
      </c>
      <c r="G22" s="569">
        <v>0</v>
      </c>
      <c r="H22" s="552">
        <v>0</v>
      </c>
      <c r="I22" s="552">
        <v>0</v>
      </c>
      <c r="J22" s="552">
        <v>0</v>
      </c>
      <c r="K22" s="552">
        <v>0</v>
      </c>
      <c r="L22" s="552">
        <v>0</v>
      </c>
    </row>
    <row r="23" spans="1:12" ht="24" x14ac:dyDescent="0.25">
      <c r="A23" s="23"/>
      <c r="B23" s="610" t="s">
        <v>13</v>
      </c>
      <c r="C23" s="565">
        <v>5348</v>
      </c>
      <c r="D23" s="565">
        <v>0</v>
      </c>
      <c r="E23" s="565">
        <v>0</v>
      </c>
      <c r="F23" s="565">
        <v>0</v>
      </c>
      <c r="G23" s="569">
        <v>23000</v>
      </c>
      <c r="H23" s="552">
        <v>0</v>
      </c>
      <c r="I23" s="552">
        <v>0</v>
      </c>
      <c r="J23" s="552">
        <v>-23000</v>
      </c>
      <c r="K23" s="552">
        <v>0</v>
      </c>
      <c r="L23" s="552">
        <v>0</v>
      </c>
    </row>
    <row r="24" spans="1:12" x14ac:dyDescent="0.25">
      <c r="A24" s="26"/>
      <c r="B24" s="610" t="s">
        <v>14</v>
      </c>
      <c r="C24" s="565">
        <v>-4800</v>
      </c>
      <c r="D24" s="565">
        <v>0</v>
      </c>
      <c r="E24" s="565">
        <v>0</v>
      </c>
      <c r="F24" s="565">
        <v>0</v>
      </c>
      <c r="G24" s="569">
        <v>-37806.696000000004</v>
      </c>
      <c r="H24" s="552">
        <v>0</v>
      </c>
      <c r="I24" s="552">
        <v>0</v>
      </c>
      <c r="J24" s="552">
        <v>37806.696000000004</v>
      </c>
      <c r="K24" s="552">
        <v>0</v>
      </c>
      <c r="L24" s="552">
        <v>0</v>
      </c>
    </row>
    <row r="25" spans="1:12" ht="24" x14ac:dyDescent="0.25">
      <c r="A25" s="616"/>
      <c r="B25" s="610" t="s">
        <v>281</v>
      </c>
      <c r="C25" s="565">
        <v>0</v>
      </c>
      <c r="D25" s="565">
        <v>0</v>
      </c>
      <c r="E25" s="565">
        <v>0</v>
      </c>
      <c r="F25" s="565">
        <v>0</v>
      </c>
      <c r="G25" s="569">
        <v>0</v>
      </c>
      <c r="H25" s="552">
        <v>0</v>
      </c>
      <c r="I25" s="552">
        <v>19575.434000000001</v>
      </c>
      <c r="J25" s="552">
        <v>-19575.434000000001</v>
      </c>
      <c r="K25" s="552">
        <v>0</v>
      </c>
      <c r="L25" s="552">
        <v>0</v>
      </c>
    </row>
    <row r="26" spans="1:12" x14ac:dyDescent="0.25">
      <c r="A26" s="616"/>
      <c r="B26" s="610" t="s">
        <v>76</v>
      </c>
      <c r="C26" s="565">
        <v>13000</v>
      </c>
      <c r="D26" s="565">
        <v>0</v>
      </c>
      <c r="E26" s="565">
        <v>0</v>
      </c>
      <c r="F26" s="565">
        <v>0</v>
      </c>
      <c r="G26" s="569">
        <v>5000</v>
      </c>
      <c r="H26" s="552">
        <v>0</v>
      </c>
      <c r="I26" s="552">
        <v>0</v>
      </c>
      <c r="J26" s="552">
        <v>-5000</v>
      </c>
      <c r="K26" s="552">
        <v>0</v>
      </c>
      <c r="L26" s="552">
        <v>0</v>
      </c>
    </row>
    <row r="27" spans="1:12" ht="24" x14ac:dyDescent="0.25">
      <c r="A27" s="616"/>
      <c r="B27" s="610" t="s">
        <v>191</v>
      </c>
      <c r="C27" s="565">
        <v>0</v>
      </c>
      <c r="D27" s="565">
        <v>-1183.7660000000001</v>
      </c>
      <c r="E27" s="565">
        <v>0</v>
      </c>
      <c r="F27" s="565">
        <v>-1183.7660000000001</v>
      </c>
      <c r="G27" s="569">
        <v>0</v>
      </c>
      <c r="H27" s="552">
        <v>0</v>
      </c>
      <c r="I27" s="552">
        <v>0</v>
      </c>
      <c r="J27" s="552">
        <v>-2108.558</v>
      </c>
      <c r="K27" s="552">
        <v>-2108.558</v>
      </c>
      <c r="L27" s="552">
        <v>0</v>
      </c>
    </row>
    <row r="28" spans="1:12" ht="24" x14ac:dyDescent="0.25">
      <c r="A28" s="616"/>
      <c r="B28" s="610" t="s">
        <v>282</v>
      </c>
      <c r="C28" s="565">
        <v>0</v>
      </c>
      <c r="D28" s="565">
        <v>-2000</v>
      </c>
      <c r="E28" s="565">
        <v>0</v>
      </c>
      <c r="F28" s="565">
        <v>-2000</v>
      </c>
      <c r="G28" s="569">
        <v>0</v>
      </c>
      <c r="H28" s="552">
        <v>0</v>
      </c>
      <c r="I28" s="552">
        <v>0</v>
      </c>
      <c r="J28" s="552">
        <v>0</v>
      </c>
      <c r="K28" s="552">
        <v>0</v>
      </c>
      <c r="L28" s="552">
        <v>0</v>
      </c>
    </row>
    <row r="29" spans="1:12" x14ac:dyDescent="0.25">
      <c r="A29" s="617"/>
      <c r="B29" s="593" t="s">
        <v>175</v>
      </c>
      <c r="C29" s="594">
        <v>1658707.4250000003</v>
      </c>
      <c r="D29" s="594">
        <v>1683352.3090000001</v>
      </c>
      <c r="E29" s="595">
        <v>1690932.0939999996</v>
      </c>
      <c r="F29" s="594">
        <v>-7579.7850000000035</v>
      </c>
      <c r="G29" s="596">
        <v>1765994.4100000004</v>
      </c>
      <c r="H29" s="597">
        <v>33000</v>
      </c>
      <c r="I29" s="597">
        <v>43180.669000000009</v>
      </c>
      <c r="J29" s="597">
        <v>-36416.555999999997</v>
      </c>
      <c r="K29" s="597">
        <v>1805758.4400000002</v>
      </c>
      <c r="L29" s="597">
        <v>875645.174</v>
      </c>
    </row>
    <row r="30" spans="1:12" x14ac:dyDescent="0.25">
      <c r="A30" s="618" t="s">
        <v>283</v>
      </c>
      <c r="B30" s="311"/>
      <c r="C30" s="22"/>
      <c r="D30" s="22"/>
      <c r="E30" s="22"/>
      <c r="F30" s="22"/>
      <c r="G30" s="22"/>
      <c r="H30" s="22"/>
      <c r="I30" s="22"/>
      <c r="J30" s="616"/>
      <c r="K30" s="20"/>
      <c r="L30" s="619"/>
    </row>
    <row r="31" spans="1:12" x14ac:dyDescent="0.25">
      <c r="A31" s="620" t="s">
        <v>284</v>
      </c>
      <c r="B31" s="311"/>
      <c r="C31" s="22"/>
      <c r="D31" s="22"/>
      <c r="E31" s="22"/>
      <c r="F31" s="22"/>
      <c r="G31" s="22"/>
      <c r="H31" s="22"/>
      <c r="I31" s="22"/>
      <c r="J31" s="616"/>
      <c r="K31" s="20"/>
      <c r="L31" s="619"/>
    </row>
    <row r="32" spans="1:12" x14ac:dyDescent="0.25">
      <c r="A32" s="39" t="s">
        <v>285</v>
      </c>
      <c r="B32" s="311"/>
      <c r="C32" s="22"/>
      <c r="D32" s="22"/>
      <c r="E32" s="22"/>
      <c r="F32" s="22"/>
      <c r="G32" s="22"/>
      <c r="H32" s="22"/>
      <c r="I32" s="22"/>
      <c r="J32" s="616"/>
      <c r="K32" s="20"/>
      <c r="L32" s="619"/>
    </row>
    <row r="33" spans="1:12" x14ac:dyDescent="0.25">
      <c r="A33" s="39" t="s">
        <v>286</v>
      </c>
      <c r="B33" s="311"/>
      <c r="C33" s="22"/>
      <c r="D33" s="22"/>
      <c r="E33" s="22"/>
      <c r="F33" s="22"/>
      <c r="G33" s="22"/>
      <c r="H33" s="22"/>
      <c r="I33" s="22"/>
      <c r="J33" s="616"/>
      <c r="K33" s="20"/>
      <c r="L33" s="619"/>
    </row>
    <row r="34" spans="1:12" x14ac:dyDescent="0.25">
      <c r="A34" s="26" t="s">
        <v>89</v>
      </c>
      <c r="B34" s="311"/>
      <c r="C34" s="22"/>
      <c r="D34" s="22"/>
      <c r="E34" s="22"/>
      <c r="F34" s="22"/>
      <c r="G34" s="22"/>
      <c r="H34" s="22"/>
      <c r="I34" s="22"/>
      <c r="J34" s="616"/>
      <c r="K34" s="20"/>
      <c r="L34" s="619"/>
    </row>
  </sheetData>
  <mergeCells count="2">
    <mergeCell ref="A1:I1"/>
    <mergeCell ref="G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workbookViewId="0">
      <selection activeCell="N9" sqref="N9"/>
    </sheetView>
  </sheetViews>
  <sheetFormatPr defaultRowHeight="15" x14ac:dyDescent="0.25"/>
  <cols>
    <col min="1" max="1" width="0.7109375" customWidth="1"/>
    <col min="2" max="2" width="26.28515625" customWidth="1"/>
    <col min="3" max="10" width="9.5703125" customWidth="1"/>
  </cols>
  <sheetData>
    <row r="1" spans="1:10" x14ac:dyDescent="0.25">
      <c r="A1" s="230" t="s">
        <v>156</v>
      </c>
      <c r="B1" s="381"/>
      <c r="C1" s="381"/>
      <c r="D1" s="381"/>
      <c r="E1" s="381"/>
      <c r="F1" s="381"/>
      <c r="G1" s="381"/>
      <c r="H1" s="382"/>
      <c r="I1" s="383"/>
      <c r="J1" s="382"/>
    </row>
    <row r="2" spans="1:10" x14ac:dyDescent="0.25">
      <c r="A2" s="384"/>
      <c r="B2" s="384"/>
      <c r="C2" s="458" t="s">
        <v>40</v>
      </c>
      <c r="D2" s="458"/>
      <c r="E2" s="458"/>
      <c r="F2" s="458"/>
      <c r="G2" s="458"/>
      <c r="H2" s="459" t="s">
        <v>41</v>
      </c>
      <c r="I2" s="460"/>
      <c r="J2" s="460"/>
    </row>
    <row r="3" spans="1:10" ht="48" x14ac:dyDescent="0.25">
      <c r="A3" s="385"/>
      <c r="B3" s="386" t="s">
        <v>1</v>
      </c>
      <c r="C3" s="387" t="s">
        <v>157</v>
      </c>
      <c r="D3" s="387" t="s">
        <v>158</v>
      </c>
      <c r="E3" s="388" t="s">
        <v>159</v>
      </c>
      <c r="F3" s="387" t="s">
        <v>136</v>
      </c>
      <c r="G3" s="389" t="s">
        <v>160</v>
      </c>
      <c r="H3" s="390" t="s">
        <v>157</v>
      </c>
      <c r="I3" s="391" t="s">
        <v>161</v>
      </c>
      <c r="J3" s="392" t="s">
        <v>162</v>
      </c>
    </row>
    <row r="4" spans="1:10" x14ac:dyDescent="0.25">
      <c r="A4" s="393"/>
      <c r="B4" s="394" t="s">
        <v>163</v>
      </c>
      <c r="C4" s="395">
        <v>82198.244999999995</v>
      </c>
      <c r="D4" s="395">
        <v>83689.766000000003</v>
      </c>
      <c r="E4" s="395">
        <v>83598.004000000001</v>
      </c>
      <c r="F4" s="396">
        <v>91.762</v>
      </c>
      <c r="G4" s="397">
        <v>1E-3</v>
      </c>
      <c r="H4" s="398">
        <v>85907.539000000004</v>
      </c>
      <c r="I4" s="399">
        <v>85406.172000000006</v>
      </c>
      <c r="J4" s="399">
        <v>40590.048999999999</v>
      </c>
    </row>
    <row r="5" spans="1:10" x14ac:dyDescent="0.25">
      <c r="A5" s="393"/>
      <c r="B5" s="400" t="s">
        <v>164</v>
      </c>
      <c r="C5" s="401">
        <v>36328.51</v>
      </c>
      <c r="D5" s="401">
        <v>36464.78</v>
      </c>
      <c r="E5" s="401">
        <v>37179.578999999998</v>
      </c>
      <c r="F5" s="402">
        <v>-714.79899999999998</v>
      </c>
      <c r="G5" s="403">
        <v>-0.02</v>
      </c>
      <c r="H5" s="404">
        <v>37768.709000000003</v>
      </c>
      <c r="I5" s="405">
        <v>36422.061999999998</v>
      </c>
      <c r="J5" s="405">
        <v>17925.582999999999</v>
      </c>
    </row>
    <row r="6" spans="1:10" x14ac:dyDescent="0.25">
      <c r="A6" s="393"/>
      <c r="B6" s="400" t="s">
        <v>27</v>
      </c>
      <c r="C6" s="401">
        <v>25189.632000000001</v>
      </c>
      <c r="D6" s="401">
        <v>25972.387999999999</v>
      </c>
      <c r="E6" s="401">
        <v>26200.501</v>
      </c>
      <c r="F6" s="402">
        <v>-228.113</v>
      </c>
      <c r="G6" s="403">
        <v>-8.9999999999999993E-3</v>
      </c>
      <c r="H6" s="404">
        <v>26390.577000000001</v>
      </c>
      <c r="I6" s="405">
        <v>28135.316999999999</v>
      </c>
      <c r="J6" s="405">
        <v>14590.067999999999</v>
      </c>
    </row>
    <row r="7" spans="1:10" x14ac:dyDescent="0.25">
      <c r="A7" s="393"/>
      <c r="B7" s="406" t="s">
        <v>165</v>
      </c>
      <c r="C7" s="401">
        <v>3020.607</v>
      </c>
      <c r="D7" s="401">
        <v>3043.9960000000001</v>
      </c>
      <c r="E7" s="401">
        <v>2965.402</v>
      </c>
      <c r="F7" s="402">
        <v>78.593999999999994</v>
      </c>
      <c r="G7" s="403">
        <v>2.5999999999999999E-2</v>
      </c>
      <c r="H7" s="404">
        <v>3227.578</v>
      </c>
      <c r="I7" s="405">
        <v>3217.5349999999999</v>
      </c>
      <c r="J7" s="405">
        <v>1271.1790000000001</v>
      </c>
    </row>
    <row r="8" spans="1:10" x14ac:dyDescent="0.25">
      <c r="A8" s="12"/>
      <c r="B8" s="407" t="s">
        <v>166</v>
      </c>
      <c r="C8" s="401">
        <v>17659.495999999999</v>
      </c>
      <c r="D8" s="401">
        <v>18208.601999999999</v>
      </c>
      <c r="E8" s="401">
        <v>17252.521000000001</v>
      </c>
      <c r="F8" s="401">
        <v>956.08100000000002</v>
      </c>
      <c r="G8" s="408">
        <v>5.2999999999999999E-2</v>
      </c>
      <c r="H8" s="404">
        <v>18520.674999999999</v>
      </c>
      <c r="I8" s="405">
        <v>17631.258000000002</v>
      </c>
      <c r="J8" s="405">
        <v>6803.2190000000001</v>
      </c>
    </row>
    <row r="9" spans="1:10" x14ac:dyDescent="0.25">
      <c r="A9" s="393"/>
      <c r="B9" s="394" t="s">
        <v>167</v>
      </c>
      <c r="C9" s="395">
        <v>37274.017999999996</v>
      </c>
      <c r="D9" s="395">
        <v>37603.991999999998</v>
      </c>
      <c r="E9" s="395">
        <v>37269.35</v>
      </c>
      <c r="F9" s="396">
        <v>334.642</v>
      </c>
      <c r="G9" s="397">
        <v>8.9999999999999993E-3</v>
      </c>
      <c r="H9" s="409">
        <v>39054.94</v>
      </c>
      <c r="I9" s="410">
        <v>39054.94</v>
      </c>
      <c r="J9" s="410">
        <v>17681.058000000001</v>
      </c>
    </row>
    <row r="10" spans="1:10" x14ac:dyDescent="0.25">
      <c r="A10" s="393"/>
      <c r="B10" s="400" t="s">
        <v>164</v>
      </c>
      <c r="C10" s="401">
        <v>14733.214</v>
      </c>
      <c r="D10" s="401">
        <v>14897.605</v>
      </c>
      <c r="E10" s="401">
        <v>14842.893</v>
      </c>
      <c r="F10" s="402">
        <v>54.712000000000003</v>
      </c>
      <c r="G10" s="403">
        <v>4.0000000000000001E-3</v>
      </c>
      <c r="H10" s="404">
        <v>15619.502</v>
      </c>
      <c r="I10" s="405">
        <v>15619.502</v>
      </c>
      <c r="J10" s="405">
        <v>7202.7110000000002</v>
      </c>
    </row>
    <row r="11" spans="1:10" x14ac:dyDescent="0.25">
      <c r="A11" s="393"/>
      <c r="B11" s="400" t="s">
        <v>27</v>
      </c>
      <c r="C11" s="401">
        <v>11142.371999999999</v>
      </c>
      <c r="D11" s="401">
        <v>11250.344999999999</v>
      </c>
      <c r="E11" s="401">
        <v>11123.859</v>
      </c>
      <c r="F11" s="402">
        <v>126.486</v>
      </c>
      <c r="G11" s="403">
        <v>1.0999999999999999E-2</v>
      </c>
      <c r="H11" s="404">
        <v>12477.34</v>
      </c>
      <c r="I11" s="405">
        <v>12477.34</v>
      </c>
      <c r="J11" s="405">
        <v>5532.0129999999999</v>
      </c>
    </row>
    <row r="12" spans="1:10" x14ac:dyDescent="0.25">
      <c r="A12" s="393"/>
      <c r="B12" s="406" t="s">
        <v>165</v>
      </c>
      <c r="C12" s="401">
        <v>1375.3240000000001</v>
      </c>
      <c r="D12" s="401">
        <v>1412.329</v>
      </c>
      <c r="E12" s="401">
        <v>1366.538</v>
      </c>
      <c r="F12" s="402">
        <v>45.790999999999997</v>
      </c>
      <c r="G12" s="403">
        <v>3.2000000000000001E-2</v>
      </c>
      <c r="H12" s="404">
        <v>1491.7550000000001</v>
      </c>
      <c r="I12" s="405">
        <v>1491.7550000000001</v>
      </c>
      <c r="J12" s="405">
        <v>618.61699999999996</v>
      </c>
    </row>
    <row r="13" spans="1:10" x14ac:dyDescent="0.25">
      <c r="A13" s="393"/>
      <c r="B13" s="400" t="s">
        <v>166</v>
      </c>
      <c r="C13" s="401">
        <v>10023.108</v>
      </c>
      <c r="D13" s="401">
        <v>10043.713</v>
      </c>
      <c r="E13" s="401">
        <v>9936.06</v>
      </c>
      <c r="F13" s="402">
        <v>107.65300000000001</v>
      </c>
      <c r="G13" s="403">
        <v>1.0999999999999999E-2</v>
      </c>
      <c r="H13" s="404">
        <v>9466.3430000000008</v>
      </c>
      <c r="I13" s="405">
        <v>9466.3430000000008</v>
      </c>
      <c r="J13" s="405">
        <v>4327.7169999999996</v>
      </c>
    </row>
    <row r="14" spans="1:10" x14ac:dyDescent="0.25">
      <c r="A14" s="393"/>
      <c r="B14" s="394" t="s">
        <v>168</v>
      </c>
      <c r="C14" s="395">
        <v>132442.50099999999</v>
      </c>
      <c r="D14" s="395">
        <v>132452.12100000001</v>
      </c>
      <c r="E14" s="395">
        <v>128217.133</v>
      </c>
      <c r="F14" s="395">
        <v>4234.9880000000003</v>
      </c>
      <c r="G14" s="397">
        <v>3.2000000000000001E-2</v>
      </c>
      <c r="H14" s="409">
        <v>142367.20699999999</v>
      </c>
      <c r="I14" s="410">
        <v>146388.56700000001</v>
      </c>
      <c r="J14" s="410">
        <v>62596.26</v>
      </c>
    </row>
    <row r="15" spans="1:10" x14ac:dyDescent="0.25">
      <c r="A15" s="393"/>
      <c r="B15" s="400" t="s">
        <v>164</v>
      </c>
      <c r="C15" s="401">
        <v>49809.550999999999</v>
      </c>
      <c r="D15" s="401">
        <v>49421.411999999997</v>
      </c>
      <c r="E15" s="401">
        <v>48032.091999999997</v>
      </c>
      <c r="F15" s="401">
        <v>1389.32</v>
      </c>
      <c r="G15" s="403">
        <v>2.8000000000000001E-2</v>
      </c>
      <c r="H15" s="404">
        <v>53593.334000000003</v>
      </c>
      <c r="I15" s="405">
        <v>54462.970999999998</v>
      </c>
      <c r="J15" s="405">
        <v>22839.251</v>
      </c>
    </row>
    <row r="16" spans="1:10" x14ac:dyDescent="0.25">
      <c r="A16" s="393"/>
      <c r="B16" s="400" t="s">
        <v>27</v>
      </c>
      <c r="C16" s="401">
        <v>50767.163</v>
      </c>
      <c r="D16" s="401">
        <v>51578.819000000003</v>
      </c>
      <c r="E16" s="401">
        <v>50673.663</v>
      </c>
      <c r="F16" s="401">
        <v>905.15599999999995</v>
      </c>
      <c r="G16" s="403">
        <v>1.7999999999999999E-2</v>
      </c>
      <c r="H16" s="404">
        <v>55727.688000000002</v>
      </c>
      <c r="I16" s="405">
        <v>60276.588000000003</v>
      </c>
      <c r="J16" s="405">
        <v>27710.807000000001</v>
      </c>
    </row>
    <row r="17" spans="1:10" x14ac:dyDescent="0.25">
      <c r="A17" s="393"/>
      <c r="B17" s="406" t="s">
        <v>165</v>
      </c>
      <c r="C17" s="401">
        <v>5516.8519999999999</v>
      </c>
      <c r="D17" s="401">
        <v>5442.951</v>
      </c>
      <c r="E17" s="401">
        <v>5041.0020000000004</v>
      </c>
      <c r="F17" s="401">
        <v>401.94900000000001</v>
      </c>
      <c r="G17" s="403">
        <v>7.3999999999999996E-2</v>
      </c>
      <c r="H17" s="404">
        <v>5776.3720000000003</v>
      </c>
      <c r="I17" s="405">
        <v>5823.317</v>
      </c>
      <c r="J17" s="405">
        <v>2517.21</v>
      </c>
    </row>
    <row r="18" spans="1:10" x14ac:dyDescent="0.25">
      <c r="A18" s="393"/>
      <c r="B18" s="400" t="s">
        <v>166</v>
      </c>
      <c r="C18" s="401">
        <v>26348.935000000001</v>
      </c>
      <c r="D18" s="401">
        <v>26008.938999999998</v>
      </c>
      <c r="E18" s="401">
        <v>24470.376</v>
      </c>
      <c r="F18" s="401">
        <v>1538.5630000000001</v>
      </c>
      <c r="G18" s="408">
        <v>5.8999999999999997E-2</v>
      </c>
      <c r="H18" s="404">
        <v>27269.812999999998</v>
      </c>
      <c r="I18" s="405">
        <v>25825.690999999999</v>
      </c>
      <c r="J18" s="405">
        <v>9528.9920000000002</v>
      </c>
    </row>
    <row r="19" spans="1:10" x14ac:dyDescent="0.25">
      <c r="A19" s="411"/>
      <c r="B19" s="412" t="s">
        <v>169</v>
      </c>
      <c r="C19" s="395">
        <v>130474.22100000001</v>
      </c>
      <c r="D19" s="395">
        <v>131943.41</v>
      </c>
      <c r="E19" s="395">
        <v>130154.645</v>
      </c>
      <c r="F19" s="395">
        <v>1788.7650000000001</v>
      </c>
      <c r="G19" s="413">
        <v>1.4E-2</v>
      </c>
      <c r="H19" s="409">
        <v>138182.16399999999</v>
      </c>
      <c r="I19" s="410">
        <v>140005.217</v>
      </c>
      <c r="J19" s="410">
        <v>62349.591999999997</v>
      </c>
    </row>
    <row r="20" spans="1:10" x14ac:dyDescent="0.25">
      <c r="A20" s="393"/>
      <c r="B20" s="400" t="s">
        <v>164</v>
      </c>
      <c r="C20" s="401">
        <v>54021.514999999999</v>
      </c>
      <c r="D20" s="401">
        <v>54188.351999999999</v>
      </c>
      <c r="E20" s="401">
        <v>54413.495999999999</v>
      </c>
      <c r="F20" s="401">
        <v>-225.14400000000001</v>
      </c>
      <c r="G20" s="408">
        <v>-4.0000000000000001E-3</v>
      </c>
      <c r="H20" s="404">
        <v>57246.803</v>
      </c>
      <c r="I20" s="405">
        <v>57739.199999999997</v>
      </c>
      <c r="J20" s="405">
        <v>26191.482</v>
      </c>
    </row>
    <row r="21" spans="1:10" x14ac:dyDescent="0.25">
      <c r="A21" s="393"/>
      <c r="B21" s="400" t="s">
        <v>27</v>
      </c>
      <c r="C21" s="401">
        <v>45036.978000000003</v>
      </c>
      <c r="D21" s="401">
        <v>45151.836000000003</v>
      </c>
      <c r="E21" s="401">
        <v>45226.576000000001</v>
      </c>
      <c r="F21" s="401">
        <v>-74.739999999999995</v>
      </c>
      <c r="G21" s="408">
        <v>-2E-3</v>
      </c>
      <c r="H21" s="404">
        <v>48057.680999999997</v>
      </c>
      <c r="I21" s="405">
        <v>53140.364999999998</v>
      </c>
      <c r="J21" s="405">
        <v>24557.337</v>
      </c>
    </row>
    <row r="22" spans="1:10" x14ac:dyDescent="0.25">
      <c r="A22" s="393"/>
      <c r="B22" s="406" t="s">
        <v>165</v>
      </c>
      <c r="C22" s="401">
        <v>3519.143</v>
      </c>
      <c r="D22" s="401">
        <v>3575.6469999999999</v>
      </c>
      <c r="E22" s="401">
        <v>3542.0749999999998</v>
      </c>
      <c r="F22" s="401">
        <v>33.572000000000003</v>
      </c>
      <c r="G22" s="408">
        <v>8.9999999999999993E-3</v>
      </c>
      <c r="H22" s="404">
        <v>3836.3270000000002</v>
      </c>
      <c r="I22" s="405">
        <v>3772.125</v>
      </c>
      <c r="J22" s="405">
        <v>1603.761</v>
      </c>
    </row>
    <row r="23" spans="1:10" x14ac:dyDescent="0.25">
      <c r="A23" s="393"/>
      <c r="B23" s="400" t="s">
        <v>166</v>
      </c>
      <c r="C23" s="401">
        <v>27896.584999999999</v>
      </c>
      <c r="D23" s="401">
        <v>29027.575000000001</v>
      </c>
      <c r="E23" s="401">
        <v>26972.498</v>
      </c>
      <c r="F23" s="401">
        <v>2055.0770000000002</v>
      </c>
      <c r="G23" s="408">
        <v>7.0999999999999994E-2</v>
      </c>
      <c r="H23" s="404">
        <v>29041.352999999999</v>
      </c>
      <c r="I23" s="405">
        <v>25353.526999999998</v>
      </c>
      <c r="J23" s="405">
        <v>9997.0120000000006</v>
      </c>
    </row>
    <row r="24" spans="1:10" x14ac:dyDescent="0.25">
      <c r="A24" s="393"/>
      <c r="B24" s="394" t="s">
        <v>170</v>
      </c>
      <c r="C24" s="395">
        <v>69500.91</v>
      </c>
      <c r="D24" s="395">
        <v>70435.521999999997</v>
      </c>
      <c r="E24" s="395">
        <v>69083.959000000003</v>
      </c>
      <c r="F24" s="395">
        <v>1351.5630000000001</v>
      </c>
      <c r="G24" s="414">
        <v>1.9E-2</v>
      </c>
      <c r="H24" s="409">
        <v>72796.323000000004</v>
      </c>
      <c r="I24" s="410">
        <v>71609.464000000007</v>
      </c>
      <c r="J24" s="410">
        <v>32472.68</v>
      </c>
    </row>
    <row r="25" spans="1:10" x14ac:dyDescent="0.25">
      <c r="A25" s="393"/>
      <c r="B25" s="400" t="s">
        <v>164</v>
      </c>
      <c r="C25" s="401">
        <v>32291.008000000002</v>
      </c>
      <c r="D25" s="401">
        <v>32438.184000000001</v>
      </c>
      <c r="E25" s="401">
        <v>31954.154999999999</v>
      </c>
      <c r="F25" s="401">
        <v>484.029</v>
      </c>
      <c r="G25" s="408">
        <v>1.4999999999999999E-2</v>
      </c>
      <c r="H25" s="404">
        <v>33893.648000000001</v>
      </c>
      <c r="I25" s="405">
        <v>33577.565000000002</v>
      </c>
      <c r="J25" s="405">
        <v>15114.163</v>
      </c>
    </row>
    <row r="26" spans="1:10" x14ac:dyDescent="0.25">
      <c r="A26" s="393"/>
      <c r="B26" s="400" t="s">
        <v>27</v>
      </c>
      <c r="C26" s="401">
        <v>20777.067999999999</v>
      </c>
      <c r="D26" s="401">
        <v>20912.484</v>
      </c>
      <c r="E26" s="401">
        <v>21011.275000000001</v>
      </c>
      <c r="F26" s="401">
        <v>-98.790999999999997</v>
      </c>
      <c r="G26" s="408">
        <v>-5.0000000000000001E-3</v>
      </c>
      <c r="H26" s="404">
        <v>22142.940999999999</v>
      </c>
      <c r="I26" s="405">
        <v>23227.253000000001</v>
      </c>
      <c r="J26" s="405">
        <v>10930.126</v>
      </c>
    </row>
    <row r="27" spans="1:10" x14ac:dyDescent="0.25">
      <c r="A27" s="393"/>
      <c r="B27" s="406" t="s">
        <v>165</v>
      </c>
      <c r="C27" s="401">
        <v>2181.1289999999999</v>
      </c>
      <c r="D27" s="401">
        <v>2182.1120000000001</v>
      </c>
      <c r="E27" s="401">
        <v>2141.5169999999998</v>
      </c>
      <c r="F27" s="401">
        <v>40.594999999999999</v>
      </c>
      <c r="G27" s="408">
        <v>1.9E-2</v>
      </c>
      <c r="H27" s="404">
        <v>2360.027</v>
      </c>
      <c r="I27" s="405">
        <v>2171.9209999999998</v>
      </c>
      <c r="J27" s="405">
        <v>1028.2360000000001</v>
      </c>
    </row>
    <row r="28" spans="1:10" x14ac:dyDescent="0.25">
      <c r="A28" s="393"/>
      <c r="B28" s="400" t="s">
        <v>166</v>
      </c>
      <c r="C28" s="401">
        <v>14251.705</v>
      </c>
      <c r="D28" s="401">
        <v>14902.742</v>
      </c>
      <c r="E28" s="401">
        <v>13977.012000000001</v>
      </c>
      <c r="F28" s="401">
        <v>925.73</v>
      </c>
      <c r="G28" s="408">
        <v>6.2E-2</v>
      </c>
      <c r="H28" s="404">
        <v>14399.707</v>
      </c>
      <c r="I28" s="405">
        <v>12632.725</v>
      </c>
      <c r="J28" s="405">
        <v>5400.1549999999997</v>
      </c>
    </row>
    <row r="29" spans="1:10" x14ac:dyDescent="0.25">
      <c r="A29" s="393"/>
      <c r="B29" s="412" t="s">
        <v>171</v>
      </c>
      <c r="C29" s="395">
        <v>50981.105000000003</v>
      </c>
      <c r="D29" s="395">
        <v>51671.017999999996</v>
      </c>
      <c r="E29" s="395">
        <v>51487.027000000002</v>
      </c>
      <c r="F29" s="410">
        <v>183.99100000000001</v>
      </c>
      <c r="G29" s="413">
        <v>4.0000000000000001E-3</v>
      </c>
      <c r="H29" s="409">
        <v>54018.839</v>
      </c>
      <c r="I29" s="410">
        <v>53578.641000000003</v>
      </c>
      <c r="J29" s="410">
        <v>23953.947</v>
      </c>
    </row>
    <row r="30" spans="1:10" x14ac:dyDescent="0.25">
      <c r="A30" s="393"/>
      <c r="B30" s="415" t="s">
        <v>164</v>
      </c>
      <c r="C30" s="401">
        <v>21862.325000000001</v>
      </c>
      <c r="D30" s="401">
        <v>22365.422999999999</v>
      </c>
      <c r="E30" s="401">
        <v>22395.339</v>
      </c>
      <c r="F30" s="405">
        <v>-29.916</v>
      </c>
      <c r="G30" s="416">
        <v>-1E-3</v>
      </c>
      <c r="H30" s="404">
        <v>23497.519</v>
      </c>
      <c r="I30" s="405">
        <v>22948.659</v>
      </c>
      <c r="J30" s="405">
        <v>10426.795</v>
      </c>
    </row>
    <row r="31" spans="1:10" x14ac:dyDescent="0.25">
      <c r="A31" s="393"/>
      <c r="B31" s="415" t="s">
        <v>27</v>
      </c>
      <c r="C31" s="401">
        <v>14386.808999999999</v>
      </c>
      <c r="D31" s="401">
        <v>14280.909</v>
      </c>
      <c r="E31" s="401">
        <v>14257.736000000001</v>
      </c>
      <c r="F31" s="405">
        <v>23.172999999999998</v>
      </c>
      <c r="G31" s="416">
        <v>2E-3</v>
      </c>
      <c r="H31" s="404">
        <v>15568.194</v>
      </c>
      <c r="I31" s="405">
        <v>16775.537</v>
      </c>
      <c r="J31" s="405">
        <v>7469.0919999999996</v>
      </c>
    </row>
    <row r="32" spans="1:10" x14ac:dyDescent="0.25">
      <c r="A32" s="393"/>
      <c r="B32" s="406" t="s">
        <v>165</v>
      </c>
      <c r="C32" s="401">
        <v>1656.5989999999999</v>
      </c>
      <c r="D32" s="401">
        <v>1646.5920000000001</v>
      </c>
      <c r="E32" s="401">
        <v>1635.807</v>
      </c>
      <c r="F32" s="405">
        <v>10.785</v>
      </c>
      <c r="G32" s="416">
        <v>7.0000000000000001E-3</v>
      </c>
      <c r="H32" s="404">
        <v>1838.4549999999999</v>
      </c>
      <c r="I32" s="405">
        <v>1691.4549999999999</v>
      </c>
      <c r="J32" s="405">
        <v>746.77200000000005</v>
      </c>
    </row>
    <row r="33" spans="1:10" x14ac:dyDescent="0.25">
      <c r="A33" s="393"/>
      <c r="B33" s="415" t="s">
        <v>166</v>
      </c>
      <c r="C33" s="405">
        <v>13075.371999999999</v>
      </c>
      <c r="D33" s="405">
        <v>13378.093999999999</v>
      </c>
      <c r="E33" s="405">
        <v>13198.145</v>
      </c>
      <c r="F33" s="405">
        <v>179.94900000000001</v>
      </c>
      <c r="G33" s="416">
        <v>1.2999999999999999E-2</v>
      </c>
      <c r="H33" s="404">
        <v>13114.671</v>
      </c>
      <c r="I33" s="405">
        <v>12162.99</v>
      </c>
      <c r="J33" s="405">
        <v>5311.2879999999996</v>
      </c>
    </row>
    <row r="34" spans="1:10" x14ac:dyDescent="0.25">
      <c r="A34" s="393"/>
      <c r="B34" s="394" t="s">
        <v>172</v>
      </c>
      <c r="C34" s="395">
        <v>18255.416000000001</v>
      </c>
      <c r="D34" s="395">
        <v>18415.973000000002</v>
      </c>
      <c r="E34" s="395">
        <v>18289.670999999998</v>
      </c>
      <c r="F34" s="395">
        <v>126.303</v>
      </c>
      <c r="G34" s="414">
        <v>7.0000000000000001E-3</v>
      </c>
      <c r="H34" s="409">
        <v>19147.327000000001</v>
      </c>
      <c r="I34" s="410">
        <v>18449.517</v>
      </c>
      <c r="J34" s="410">
        <v>8645.7579999999998</v>
      </c>
    </row>
    <row r="35" spans="1:10" x14ac:dyDescent="0.25">
      <c r="A35" s="393"/>
      <c r="B35" s="400" t="s">
        <v>164</v>
      </c>
      <c r="C35" s="401">
        <v>6905.8109999999997</v>
      </c>
      <c r="D35" s="401">
        <v>6905.8109999999997</v>
      </c>
      <c r="E35" s="401">
        <v>6910.2160000000003</v>
      </c>
      <c r="F35" s="401">
        <v>-4.4050000000000002</v>
      </c>
      <c r="G35" s="408">
        <v>-1E-3</v>
      </c>
      <c r="H35" s="404">
        <v>7222.1880000000001</v>
      </c>
      <c r="I35" s="405">
        <v>7131.982</v>
      </c>
      <c r="J35" s="405">
        <v>3494.7049999999999</v>
      </c>
    </row>
    <row r="36" spans="1:10" x14ac:dyDescent="0.25">
      <c r="A36" s="393"/>
      <c r="B36" s="400" t="s">
        <v>27</v>
      </c>
      <c r="C36" s="401">
        <v>5197.3109999999997</v>
      </c>
      <c r="D36" s="401">
        <v>5230.1909999999998</v>
      </c>
      <c r="E36" s="401">
        <v>5183.4560000000001</v>
      </c>
      <c r="F36" s="401">
        <v>46.734999999999999</v>
      </c>
      <c r="G36" s="408">
        <v>8.9999999999999993E-3</v>
      </c>
      <c r="H36" s="404">
        <v>5593.3590000000004</v>
      </c>
      <c r="I36" s="405">
        <v>5761.1580000000004</v>
      </c>
      <c r="J36" s="405">
        <v>2772.64</v>
      </c>
    </row>
    <row r="37" spans="1:10" x14ac:dyDescent="0.25">
      <c r="A37" s="393"/>
      <c r="B37" s="406" t="s">
        <v>165</v>
      </c>
      <c r="C37" s="401">
        <v>920.59400000000005</v>
      </c>
      <c r="D37" s="401">
        <v>925.173</v>
      </c>
      <c r="E37" s="401">
        <v>910.64</v>
      </c>
      <c r="F37" s="401">
        <v>14.532999999999999</v>
      </c>
      <c r="G37" s="408">
        <v>1.6E-2</v>
      </c>
      <c r="H37" s="404">
        <v>1011.953</v>
      </c>
      <c r="I37" s="405">
        <v>1031.953</v>
      </c>
      <c r="J37" s="405">
        <v>441.63200000000001</v>
      </c>
    </row>
    <row r="38" spans="1:10" x14ac:dyDescent="0.25">
      <c r="A38" s="393"/>
      <c r="B38" s="400" t="s">
        <v>166</v>
      </c>
      <c r="C38" s="401">
        <v>5231.7</v>
      </c>
      <c r="D38" s="401">
        <v>5354.7979999999998</v>
      </c>
      <c r="E38" s="401">
        <v>5285.3590000000004</v>
      </c>
      <c r="F38" s="401">
        <v>69.438999999999993</v>
      </c>
      <c r="G38" s="408">
        <v>1.2999999999999999E-2</v>
      </c>
      <c r="H38" s="404">
        <v>5319.8270000000002</v>
      </c>
      <c r="I38" s="405">
        <v>4524.424</v>
      </c>
      <c r="J38" s="405">
        <v>1936.7809999999999</v>
      </c>
    </row>
    <row r="39" spans="1:10" x14ac:dyDescent="0.25">
      <c r="A39" s="393"/>
      <c r="B39" s="394" t="s">
        <v>173</v>
      </c>
      <c r="C39" s="395">
        <v>44028.546999999999</v>
      </c>
      <c r="D39" s="395">
        <v>44470.635999999999</v>
      </c>
      <c r="E39" s="395">
        <v>42944.262999999999</v>
      </c>
      <c r="F39" s="395">
        <v>1526.374</v>
      </c>
      <c r="G39" s="414">
        <v>3.4000000000000002E-2</v>
      </c>
      <c r="H39" s="409">
        <v>46513.493999999999</v>
      </c>
      <c r="I39" s="410">
        <v>45894.832999999999</v>
      </c>
      <c r="J39" s="410">
        <v>19990.048999999999</v>
      </c>
    </row>
    <row r="40" spans="1:10" x14ac:dyDescent="0.25">
      <c r="A40" s="393"/>
      <c r="B40" s="400" t="s">
        <v>164</v>
      </c>
      <c r="C40" s="401">
        <v>17109.951000000001</v>
      </c>
      <c r="D40" s="401">
        <v>17092.809000000001</v>
      </c>
      <c r="E40" s="401">
        <v>16756.985000000001</v>
      </c>
      <c r="F40" s="401">
        <v>335.82400000000001</v>
      </c>
      <c r="G40" s="408">
        <v>0.02</v>
      </c>
      <c r="H40" s="404">
        <v>18379.62</v>
      </c>
      <c r="I40" s="405">
        <v>18062.834999999999</v>
      </c>
      <c r="J40" s="405">
        <v>7756.1080000000002</v>
      </c>
    </row>
    <row r="41" spans="1:10" x14ac:dyDescent="0.25">
      <c r="A41" s="393"/>
      <c r="B41" s="400" t="s">
        <v>27</v>
      </c>
      <c r="C41" s="401">
        <v>12273.741</v>
      </c>
      <c r="D41" s="401">
        <v>12325.784</v>
      </c>
      <c r="E41" s="401">
        <v>12435.608</v>
      </c>
      <c r="F41" s="401">
        <v>-109.824</v>
      </c>
      <c r="G41" s="408">
        <v>-8.9999999999999993E-3</v>
      </c>
      <c r="H41" s="404">
        <v>13197.187</v>
      </c>
      <c r="I41" s="405">
        <v>14482.68</v>
      </c>
      <c r="J41" s="405">
        <v>6848.9480000000003</v>
      </c>
    </row>
    <row r="42" spans="1:10" x14ac:dyDescent="0.25">
      <c r="A42" s="393"/>
      <c r="B42" s="406" t="s">
        <v>165</v>
      </c>
      <c r="C42" s="401">
        <v>1747.0329999999999</v>
      </c>
      <c r="D42" s="401">
        <v>1722.0329999999999</v>
      </c>
      <c r="E42" s="401">
        <v>1683.7270000000001</v>
      </c>
      <c r="F42" s="401">
        <v>38.305999999999997</v>
      </c>
      <c r="G42" s="408">
        <v>2.1999999999999999E-2</v>
      </c>
      <c r="H42" s="404">
        <v>1878.41</v>
      </c>
      <c r="I42" s="405">
        <v>1819.903</v>
      </c>
      <c r="J42" s="405">
        <v>689.59900000000005</v>
      </c>
    </row>
    <row r="43" spans="1:10" x14ac:dyDescent="0.25">
      <c r="A43" s="393"/>
      <c r="B43" s="400" t="s">
        <v>166</v>
      </c>
      <c r="C43" s="401">
        <v>12897.822</v>
      </c>
      <c r="D43" s="401">
        <v>13330.01</v>
      </c>
      <c r="E43" s="401">
        <v>12067.942999999999</v>
      </c>
      <c r="F43" s="401">
        <v>1262.068</v>
      </c>
      <c r="G43" s="408">
        <v>9.5000000000000001E-2</v>
      </c>
      <c r="H43" s="404">
        <v>13058.277</v>
      </c>
      <c r="I43" s="405">
        <v>11529.415000000001</v>
      </c>
      <c r="J43" s="405">
        <v>4695.3940000000002</v>
      </c>
    </row>
    <row r="44" spans="1:10" x14ac:dyDescent="0.25">
      <c r="A44" s="393"/>
      <c r="B44" s="394" t="s">
        <v>174</v>
      </c>
      <c r="C44" s="395">
        <v>67191.483999999997</v>
      </c>
      <c r="D44" s="395">
        <v>68008.563999999998</v>
      </c>
      <c r="E44" s="395">
        <v>67576.520999999993</v>
      </c>
      <c r="F44" s="395">
        <v>432.04300000000001</v>
      </c>
      <c r="G44" s="414">
        <v>6.0000000000000001E-3</v>
      </c>
      <c r="H44" s="409">
        <v>71664.426999999996</v>
      </c>
      <c r="I44" s="410">
        <v>72791.441000000006</v>
      </c>
      <c r="J44" s="410">
        <v>32542.675999999999</v>
      </c>
    </row>
    <row r="45" spans="1:10" x14ac:dyDescent="0.25">
      <c r="A45" s="393"/>
      <c r="B45" s="400" t="s">
        <v>164</v>
      </c>
      <c r="C45" s="401">
        <v>23669.089</v>
      </c>
      <c r="D45" s="401">
        <v>23650.023000000001</v>
      </c>
      <c r="E45" s="401">
        <v>23446.388999999999</v>
      </c>
      <c r="F45" s="401">
        <v>203.63399999999999</v>
      </c>
      <c r="G45" s="408">
        <v>8.9999999999999993E-3</v>
      </c>
      <c r="H45" s="404">
        <v>25049.668000000001</v>
      </c>
      <c r="I45" s="405">
        <v>24911.899000000001</v>
      </c>
      <c r="J45" s="405">
        <v>11185.332</v>
      </c>
    </row>
    <row r="46" spans="1:10" x14ac:dyDescent="0.25">
      <c r="A46" s="393"/>
      <c r="B46" s="400" t="s">
        <v>27</v>
      </c>
      <c r="C46" s="401">
        <v>24757.442999999999</v>
      </c>
      <c r="D46" s="401">
        <v>24852.039000000001</v>
      </c>
      <c r="E46" s="401">
        <v>24773.271000000001</v>
      </c>
      <c r="F46" s="401">
        <v>78.768000000000001</v>
      </c>
      <c r="G46" s="408">
        <v>3.0000000000000001E-3</v>
      </c>
      <c r="H46" s="404">
        <v>26251.518</v>
      </c>
      <c r="I46" s="405">
        <v>27857.03</v>
      </c>
      <c r="J46" s="405">
        <v>12974.691000000001</v>
      </c>
    </row>
    <row r="47" spans="1:10" x14ac:dyDescent="0.25">
      <c r="A47" s="393"/>
      <c r="B47" s="406" t="s">
        <v>165</v>
      </c>
      <c r="C47" s="401">
        <v>2464.3789999999999</v>
      </c>
      <c r="D47" s="401">
        <v>2461.3539999999998</v>
      </c>
      <c r="E47" s="401">
        <v>2431.9059999999999</v>
      </c>
      <c r="F47" s="401">
        <v>29.448</v>
      </c>
      <c r="G47" s="408">
        <v>1.2E-2</v>
      </c>
      <c r="H47" s="404">
        <v>2673.1410000000001</v>
      </c>
      <c r="I47" s="405">
        <v>2681.0729999999999</v>
      </c>
      <c r="J47" s="405">
        <v>1219.0540000000001</v>
      </c>
    </row>
    <row r="48" spans="1:10" x14ac:dyDescent="0.25">
      <c r="A48" s="417"/>
      <c r="B48" s="418" t="s">
        <v>166</v>
      </c>
      <c r="C48" s="419">
        <v>16300.573</v>
      </c>
      <c r="D48" s="419">
        <v>17045.148000000001</v>
      </c>
      <c r="E48" s="419">
        <v>16924.955000000002</v>
      </c>
      <c r="F48" s="419">
        <v>120.193</v>
      </c>
      <c r="G48" s="420">
        <v>7.0000000000000001E-3</v>
      </c>
      <c r="H48" s="421">
        <v>17690.099999999999</v>
      </c>
      <c r="I48" s="405">
        <v>17341.438999999998</v>
      </c>
      <c r="J48" s="405">
        <v>7163.5990000000002</v>
      </c>
    </row>
    <row r="49" spans="1:10" x14ac:dyDescent="0.25">
      <c r="A49" s="12"/>
      <c r="B49" s="422" t="s">
        <v>175</v>
      </c>
      <c r="C49" s="423">
        <v>632346.44799999997</v>
      </c>
      <c r="D49" s="423">
        <v>638691.00300000003</v>
      </c>
      <c r="E49" s="423">
        <v>628620.57200000004</v>
      </c>
      <c r="F49" s="423">
        <v>10070.432000000001</v>
      </c>
      <c r="G49" s="424">
        <v>1.6E-2</v>
      </c>
      <c r="H49" s="425">
        <v>669652.26</v>
      </c>
      <c r="I49" s="426">
        <v>673178.79200000002</v>
      </c>
      <c r="J49" s="427">
        <v>300822.06900000002</v>
      </c>
    </row>
    <row r="50" spans="1:10" x14ac:dyDescent="0.25">
      <c r="A50" s="12"/>
      <c r="B50" s="407" t="s">
        <v>164</v>
      </c>
      <c r="C50" s="401">
        <v>256730.97500000001</v>
      </c>
      <c r="D50" s="401">
        <v>257424.4</v>
      </c>
      <c r="E50" s="401">
        <v>255931.144</v>
      </c>
      <c r="F50" s="401">
        <v>1493.2560000000001</v>
      </c>
      <c r="G50" s="408">
        <v>6.0000000000000001E-3</v>
      </c>
      <c r="H50" s="428">
        <v>272270.99099999998</v>
      </c>
      <c r="I50" s="401">
        <v>270876.67499999999</v>
      </c>
      <c r="J50" s="401">
        <v>122136.13</v>
      </c>
    </row>
    <row r="51" spans="1:10" x14ac:dyDescent="0.25">
      <c r="A51" s="393"/>
      <c r="B51" s="400" t="s">
        <v>27</v>
      </c>
      <c r="C51" s="401">
        <v>209528.51699999999</v>
      </c>
      <c r="D51" s="401">
        <v>211554.79500000001</v>
      </c>
      <c r="E51" s="401">
        <v>210885.94500000001</v>
      </c>
      <c r="F51" s="402">
        <v>668.85</v>
      </c>
      <c r="G51" s="403">
        <v>3.0000000000000001E-3</v>
      </c>
      <c r="H51" s="428">
        <v>225406.48499999999</v>
      </c>
      <c r="I51" s="401">
        <v>242133.26800000001</v>
      </c>
      <c r="J51" s="401">
        <v>113385.72199999999</v>
      </c>
    </row>
    <row r="52" spans="1:10" x14ac:dyDescent="0.25">
      <c r="A52" s="393"/>
      <c r="B52" s="406" t="s">
        <v>165</v>
      </c>
      <c r="C52" s="401">
        <v>22401.66</v>
      </c>
      <c r="D52" s="401">
        <v>22412.187000000002</v>
      </c>
      <c r="E52" s="401">
        <v>21718.614000000001</v>
      </c>
      <c r="F52" s="402">
        <v>693.57299999999998</v>
      </c>
      <c r="G52" s="403">
        <v>3.1E-2</v>
      </c>
      <c r="H52" s="428">
        <v>24094.018</v>
      </c>
      <c r="I52" s="401">
        <v>23701.037</v>
      </c>
      <c r="J52" s="401">
        <v>10136.06</v>
      </c>
    </row>
    <row r="53" spans="1:10" x14ac:dyDescent="0.25">
      <c r="A53" s="429"/>
      <c r="B53" s="430" t="s">
        <v>166</v>
      </c>
      <c r="C53" s="431">
        <v>143685.296</v>
      </c>
      <c r="D53" s="431">
        <v>147299.622</v>
      </c>
      <c r="E53" s="431">
        <v>140084.86900000001</v>
      </c>
      <c r="F53" s="431">
        <v>7214.7529999999997</v>
      </c>
      <c r="G53" s="432">
        <v>4.9000000000000002E-2</v>
      </c>
      <c r="H53" s="433">
        <v>147880.766</v>
      </c>
      <c r="I53" s="431">
        <v>136467.81200000001</v>
      </c>
      <c r="J53" s="431">
        <v>55164.156000000003</v>
      </c>
    </row>
    <row r="54" spans="1:10" x14ac:dyDescent="0.25">
      <c r="A54" s="434" t="s">
        <v>89</v>
      </c>
      <c r="B54" s="435"/>
      <c r="C54" s="435"/>
      <c r="D54" s="435"/>
      <c r="E54" s="435"/>
      <c r="F54" s="435"/>
      <c r="G54" s="435"/>
      <c r="H54" s="302"/>
      <c r="I54" s="302"/>
      <c r="J54" s="302"/>
    </row>
  </sheetData>
  <mergeCells count="2">
    <mergeCell ref="C2:G2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opLeftCell="A19" workbookViewId="0">
      <selection activeCell="M6" sqref="M6"/>
    </sheetView>
  </sheetViews>
  <sheetFormatPr defaultRowHeight="15" x14ac:dyDescent="0.25"/>
  <cols>
    <col min="1" max="1" width="0.85546875" customWidth="1"/>
    <col min="2" max="2" width="37.42578125" customWidth="1"/>
    <col min="3" max="3" width="10" customWidth="1"/>
    <col min="4" max="4" width="9.42578125" customWidth="1"/>
    <col min="5" max="5" width="8.85546875" customWidth="1"/>
    <col min="6" max="6" width="10.7109375" customWidth="1"/>
    <col min="7" max="7" width="9.85546875" customWidth="1"/>
    <col min="8" max="8" width="7.7109375" customWidth="1"/>
    <col min="9" max="9" width="9.5703125" customWidth="1"/>
    <col min="10" max="10" width="10.42578125" customWidth="1"/>
  </cols>
  <sheetData>
    <row r="1" spans="1:10" x14ac:dyDescent="0.25">
      <c r="A1" s="440" t="s">
        <v>192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0" ht="15" customHeight="1" x14ac:dyDescent="0.25">
      <c r="A2" s="1"/>
      <c r="B2" s="2" t="s">
        <v>1</v>
      </c>
      <c r="C2" s="3"/>
      <c r="D2" s="441" t="s">
        <v>2</v>
      </c>
      <c r="E2" s="442"/>
      <c r="F2" s="443"/>
      <c r="G2" s="560"/>
      <c r="H2" s="561"/>
      <c r="I2" s="561"/>
      <c r="J2" s="4"/>
    </row>
    <row r="3" spans="1:10" ht="60" x14ac:dyDescent="0.25">
      <c r="A3" s="5"/>
      <c r="B3" s="5"/>
      <c r="C3" s="6" t="s">
        <v>3</v>
      </c>
      <c r="D3" s="390" t="s">
        <v>4</v>
      </c>
      <c r="E3" s="6" t="s">
        <v>5</v>
      </c>
      <c r="F3" s="436" t="s">
        <v>6</v>
      </c>
      <c r="G3" s="6" t="s">
        <v>7</v>
      </c>
      <c r="H3" s="6" t="s">
        <v>8</v>
      </c>
      <c r="I3" s="6" t="s">
        <v>193</v>
      </c>
      <c r="J3" s="6" t="s">
        <v>10</v>
      </c>
    </row>
    <row r="4" spans="1:10" x14ac:dyDescent="0.25">
      <c r="A4" s="11"/>
      <c r="B4" s="18" t="s">
        <v>194</v>
      </c>
      <c r="C4" s="9"/>
      <c r="D4" s="8"/>
      <c r="E4" s="9"/>
      <c r="F4" s="10"/>
      <c r="G4" s="548">
        <v>12634.178115999999</v>
      </c>
      <c r="H4" s="13"/>
      <c r="I4" s="13">
        <v>4404.4490000000023</v>
      </c>
      <c r="J4" s="13">
        <v>17038.627116000003</v>
      </c>
    </row>
    <row r="5" spans="1:10" x14ac:dyDescent="0.25">
      <c r="A5" s="11"/>
      <c r="B5" s="17" t="s">
        <v>195</v>
      </c>
      <c r="C5" s="9"/>
      <c r="D5" s="8"/>
      <c r="E5" s="9"/>
      <c r="F5" s="10"/>
      <c r="G5" s="549"/>
      <c r="H5" s="15"/>
      <c r="I5" s="227">
        <v>1602.0650000000001</v>
      </c>
      <c r="J5" s="15">
        <v>1602.0650000000001</v>
      </c>
    </row>
    <row r="6" spans="1:10" x14ac:dyDescent="0.25">
      <c r="A6" s="11"/>
      <c r="B6" s="17" t="s">
        <v>196</v>
      </c>
      <c r="C6" s="9"/>
      <c r="D6" s="8"/>
      <c r="E6" s="9"/>
      <c r="F6" s="10"/>
      <c r="G6" s="549">
        <v>5635.3781159999999</v>
      </c>
      <c r="H6" s="15"/>
      <c r="I6" s="227"/>
      <c r="J6" s="15">
        <v>5635.3781159999999</v>
      </c>
    </row>
    <row r="7" spans="1:10" ht="24" x14ac:dyDescent="0.25">
      <c r="A7" s="11"/>
      <c r="B7" s="17" t="s">
        <v>197</v>
      </c>
      <c r="C7" s="9"/>
      <c r="D7" s="8"/>
      <c r="E7" s="9"/>
      <c r="F7" s="10"/>
      <c r="G7" s="549">
        <v>6998.8</v>
      </c>
      <c r="H7" s="15"/>
      <c r="I7" s="227"/>
      <c r="J7" s="15">
        <v>6998.8</v>
      </c>
    </row>
    <row r="8" spans="1:10" ht="36" x14ac:dyDescent="0.25">
      <c r="A8" s="11"/>
      <c r="B8" s="17" t="s">
        <v>198</v>
      </c>
      <c r="C8" s="9"/>
      <c r="D8" s="8"/>
      <c r="E8" s="9"/>
      <c r="F8" s="10"/>
      <c r="G8" s="549"/>
      <c r="H8" s="15"/>
      <c r="I8" s="227">
        <v>1000.0000000000018</v>
      </c>
      <c r="J8" s="15">
        <v>1000.0000000000018</v>
      </c>
    </row>
    <row r="9" spans="1:10" x14ac:dyDescent="0.25">
      <c r="A9" s="11"/>
      <c r="B9" s="17" t="s">
        <v>199</v>
      </c>
      <c r="C9" s="9"/>
      <c r="D9" s="8"/>
      <c r="E9" s="9"/>
      <c r="F9" s="10"/>
      <c r="G9" s="549"/>
      <c r="H9" s="15">
        <v>10500</v>
      </c>
      <c r="I9" s="227"/>
      <c r="J9" s="15">
        <v>10500</v>
      </c>
    </row>
    <row r="10" spans="1:10" x14ac:dyDescent="0.25">
      <c r="A10" s="11"/>
      <c r="B10" s="17" t="s">
        <v>200</v>
      </c>
      <c r="C10" s="9"/>
      <c r="D10" s="8"/>
      <c r="E10" s="9"/>
      <c r="F10" s="10"/>
      <c r="G10" s="549"/>
      <c r="H10" s="15"/>
      <c r="I10" s="227">
        <v>1499.923</v>
      </c>
      <c r="J10" s="15">
        <v>1499.923</v>
      </c>
    </row>
    <row r="11" spans="1:10" ht="24" x14ac:dyDescent="0.25">
      <c r="A11" s="11"/>
      <c r="B11" s="17" t="s">
        <v>201</v>
      </c>
      <c r="C11" s="9"/>
      <c r="D11" s="8"/>
      <c r="E11" s="9"/>
      <c r="F11" s="10"/>
      <c r="G11" s="549"/>
      <c r="H11" s="15"/>
      <c r="I11" s="227">
        <v>84.7</v>
      </c>
      <c r="J11" s="15">
        <v>84.7</v>
      </c>
    </row>
    <row r="12" spans="1:10" ht="24" x14ac:dyDescent="0.25">
      <c r="A12" s="11"/>
      <c r="B12" s="17" t="s">
        <v>202</v>
      </c>
      <c r="C12" s="9"/>
      <c r="D12" s="8"/>
      <c r="E12" s="9"/>
      <c r="F12" s="10"/>
      <c r="G12" s="549"/>
      <c r="H12" s="15"/>
      <c r="I12" s="227">
        <v>74.366</v>
      </c>
      <c r="J12" s="15">
        <v>74.366</v>
      </c>
    </row>
    <row r="13" spans="1:10" x14ac:dyDescent="0.25">
      <c r="A13" s="16"/>
      <c r="B13" s="17" t="s">
        <v>203</v>
      </c>
      <c r="C13" s="9"/>
      <c r="D13" s="8"/>
      <c r="E13" s="9"/>
      <c r="F13" s="10"/>
      <c r="G13" s="549"/>
      <c r="H13" s="15"/>
      <c r="I13" s="227">
        <v>143.39500000000001</v>
      </c>
      <c r="J13" s="15">
        <v>143.39500000000001</v>
      </c>
    </row>
    <row r="14" spans="1:10" ht="24" x14ac:dyDescent="0.25">
      <c r="A14" s="7"/>
      <c r="B14" s="18" t="s">
        <v>204</v>
      </c>
      <c r="C14" s="530">
        <v>-100884.827</v>
      </c>
      <c r="D14" s="8"/>
      <c r="E14" s="9"/>
      <c r="F14" s="10"/>
      <c r="G14" s="549"/>
      <c r="H14" s="15"/>
      <c r="I14" s="227"/>
      <c r="J14" s="13">
        <v>-100884.827</v>
      </c>
    </row>
    <row r="15" spans="1:10" x14ac:dyDescent="0.25">
      <c r="A15" s="7"/>
      <c r="B15" s="526" t="s">
        <v>205</v>
      </c>
      <c r="C15" s="531">
        <v>-54403.159</v>
      </c>
      <c r="D15" s="534"/>
      <c r="E15" s="540"/>
      <c r="F15" s="543"/>
      <c r="G15" s="550"/>
      <c r="H15" s="540"/>
      <c r="I15" s="540"/>
      <c r="J15" s="15">
        <v>-54403.159</v>
      </c>
    </row>
    <row r="16" spans="1:10" x14ac:dyDescent="0.25">
      <c r="A16" s="11"/>
      <c r="B16" s="7" t="s">
        <v>206</v>
      </c>
      <c r="C16" s="531">
        <v>-20000</v>
      </c>
      <c r="D16" s="535"/>
      <c r="E16" s="541"/>
      <c r="F16" s="438"/>
      <c r="G16" s="551"/>
      <c r="H16" s="541"/>
      <c r="I16" s="557"/>
      <c r="J16" s="15">
        <v>-20000</v>
      </c>
    </row>
    <row r="17" spans="1:10" x14ac:dyDescent="0.25">
      <c r="A17" s="439"/>
      <c r="B17" s="527" t="s">
        <v>207</v>
      </c>
      <c r="C17" s="531">
        <v>-13848.416999999999</v>
      </c>
      <c r="D17" s="535"/>
      <c r="E17" s="541"/>
      <c r="F17" s="438"/>
      <c r="G17" s="551"/>
      <c r="H17" s="541"/>
      <c r="I17" s="557"/>
      <c r="J17" s="15">
        <v>-13848.416999999999</v>
      </c>
    </row>
    <row r="18" spans="1:10" ht="24" x14ac:dyDescent="0.25">
      <c r="A18" s="12"/>
      <c r="B18" s="12" t="s">
        <v>208</v>
      </c>
      <c r="C18" s="531">
        <v>-12633.251</v>
      </c>
      <c r="D18" s="536"/>
      <c r="E18" s="15"/>
      <c r="F18" s="544"/>
      <c r="G18" s="549"/>
      <c r="H18" s="15"/>
      <c r="I18" s="227"/>
      <c r="J18" s="15">
        <v>-12633.251</v>
      </c>
    </row>
    <row r="19" spans="1:10" ht="24" x14ac:dyDescent="0.25">
      <c r="A19" s="12"/>
      <c r="B19" s="18" t="s">
        <v>209</v>
      </c>
      <c r="C19" s="15"/>
      <c r="D19" s="536"/>
      <c r="E19" s="15"/>
      <c r="F19" s="544"/>
      <c r="G19" s="548">
        <v>0</v>
      </c>
      <c r="H19" s="13">
        <v>-6970.0029999999997</v>
      </c>
      <c r="I19" s="13">
        <v>-7513.4150000000009</v>
      </c>
      <c r="J19" s="13">
        <v>-14483.418000000001</v>
      </c>
    </row>
    <row r="20" spans="1:10" x14ac:dyDescent="0.25">
      <c r="A20" s="12"/>
      <c r="B20" s="12" t="s">
        <v>210</v>
      </c>
      <c r="C20" s="15"/>
      <c r="D20" s="536"/>
      <c r="E20" s="15"/>
      <c r="F20" s="544"/>
      <c r="G20" s="549"/>
      <c r="H20" s="15">
        <v>-6970.0029999999997</v>
      </c>
      <c r="I20" s="227"/>
      <c r="J20" s="15">
        <v>-6970.0029999999997</v>
      </c>
    </row>
    <row r="21" spans="1:10" x14ac:dyDescent="0.25">
      <c r="A21" s="12"/>
      <c r="B21" s="12" t="s">
        <v>211</v>
      </c>
      <c r="C21" s="15"/>
      <c r="D21" s="536"/>
      <c r="E21" s="15"/>
      <c r="F21" s="544"/>
      <c r="G21" s="549"/>
      <c r="H21" s="15"/>
      <c r="I21" s="15">
        <v>-187.096</v>
      </c>
      <c r="J21" s="15">
        <v>-187.096</v>
      </c>
    </row>
    <row r="22" spans="1:10" ht="16.5" customHeight="1" x14ac:dyDescent="0.25">
      <c r="A22" s="12"/>
      <c r="B22" s="12" t="s">
        <v>191</v>
      </c>
      <c r="C22" s="15"/>
      <c r="D22" s="536"/>
      <c r="E22" s="15"/>
      <c r="F22" s="544"/>
      <c r="G22" s="549"/>
      <c r="H22" s="15"/>
      <c r="I22" s="15">
        <v>-2108.558</v>
      </c>
      <c r="J22" s="15">
        <v>-2108.558</v>
      </c>
    </row>
    <row r="23" spans="1:10" x14ac:dyDescent="0.25">
      <c r="A23" s="12"/>
      <c r="B23" s="12" t="s">
        <v>76</v>
      </c>
      <c r="C23" s="15"/>
      <c r="D23" s="536"/>
      <c r="E23" s="15"/>
      <c r="F23" s="544"/>
      <c r="G23" s="549"/>
      <c r="H23" s="15"/>
      <c r="I23" s="15">
        <v>-5000</v>
      </c>
      <c r="J23" s="15">
        <v>-5000</v>
      </c>
    </row>
    <row r="24" spans="1:10" ht="24" x14ac:dyDescent="0.25">
      <c r="A24" s="12"/>
      <c r="B24" s="12" t="s">
        <v>212</v>
      </c>
      <c r="C24" s="227"/>
      <c r="D24" s="537"/>
      <c r="E24" s="227"/>
      <c r="F24" s="545"/>
      <c r="G24" s="552"/>
      <c r="H24" s="227"/>
      <c r="I24" s="227">
        <v>-217.76100000000002</v>
      </c>
      <c r="J24" s="15">
        <v>-217.76100000000002</v>
      </c>
    </row>
    <row r="25" spans="1:10" x14ac:dyDescent="0.25">
      <c r="A25" s="12"/>
      <c r="B25" s="18" t="s">
        <v>213</v>
      </c>
      <c r="C25" s="530">
        <v>-8108.9857183519298</v>
      </c>
      <c r="D25" s="537"/>
      <c r="E25" s="227"/>
      <c r="F25" s="545"/>
      <c r="G25" s="553">
        <v>0</v>
      </c>
      <c r="H25" s="555"/>
      <c r="I25" s="555">
        <v>-1049.6209999999999</v>
      </c>
      <c r="J25" s="13">
        <v>-9158.6067183519299</v>
      </c>
    </row>
    <row r="26" spans="1:10" x14ac:dyDescent="0.25">
      <c r="A26" s="12"/>
      <c r="B26" s="12" t="s">
        <v>214</v>
      </c>
      <c r="C26" s="531">
        <v>13.394</v>
      </c>
      <c r="D26" s="536"/>
      <c r="E26" s="15"/>
      <c r="F26" s="544"/>
      <c r="G26" s="549"/>
      <c r="H26" s="556"/>
      <c r="I26" s="556">
        <v>66.284000000000006</v>
      </c>
      <c r="J26" s="15">
        <v>79.678000000000011</v>
      </c>
    </row>
    <row r="27" spans="1:10" ht="24" x14ac:dyDescent="0.25">
      <c r="A27" s="12"/>
      <c r="B27" s="12" t="s">
        <v>215</v>
      </c>
      <c r="C27" s="531">
        <v>-2122.37971835193</v>
      </c>
      <c r="D27" s="536"/>
      <c r="E27" s="15"/>
      <c r="F27" s="544"/>
      <c r="G27" s="549"/>
      <c r="H27" s="556"/>
      <c r="I27" s="556">
        <v>-1115.905</v>
      </c>
      <c r="J27" s="15">
        <v>-3238.2847183519298</v>
      </c>
    </row>
    <row r="28" spans="1:10" ht="24" x14ac:dyDescent="0.25">
      <c r="A28" s="12"/>
      <c r="B28" s="14" t="s">
        <v>216</v>
      </c>
      <c r="C28" s="531">
        <v>-6000</v>
      </c>
      <c r="D28" s="536"/>
      <c r="E28" s="15"/>
      <c r="F28" s="544"/>
      <c r="G28" s="549"/>
      <c r="H28" s="15"/>
      <c r="I28" s="227"/>
      <c r="J28" s="15">
        <v>-6000</v>
      </c>
    </row>
    <row r="29" spans="1:10" x14ac:dyDescent="0.25">
      <c r="A29" s="524"/>
      <c r="B29" s="528" t="s">
        <v>217</v>
      </c>
      <c r="C29" s="532">
        <v>1572730.642281648</v>
      </c>
      <c r="D29" s="538">
        <v>-518.67600000000039</v>
      </c>
      <c r="E29" s="532">
        <v>0</v>
      </c>
      <c r="F29" s="546">
        <v>1291.6260000000038</v>
      </c>
      <c r="G29" s="532">
        <v>-6797</v>
      </c>
      <c r="H29" s="532">
        <v>3529.9970000000003</v>
      </c>
      <c r="I29" s="558">
        <v>2493.9488839999931</v>
      </c>
      <c r="J29" s="532">
        <v>1572730.6422816482</v>
      </c>
    </row>
    <row r="30" spans="1:10" ht="24" x14ac:dyDescent="0.25">
      <c r="A30" s="525"/>
      <c r="B30" s="529" t="s">
        <v>218</v>
      </c>
      <c r="C30" s="533">
        <v>36006.187281647901</v>
      </c>
      <c r="D30" s="539"/>
      <c r="E30" s="542"/>
      <c r="F30" s="547"/>
      <c r="G30" s="554"/>
      <c r="H30" s="542"/>
      <c r="I30" s="542"/>
      <c r="J30" s="559"/>
    </row>
    <row r="31" spans="1:10" x14ac:dyDescent="0.25">
      <c r="A31" s="562" t="s">
        <v>53</v>
      </c>
    </row>
  </sheetData>
  <mergeCells count="3">
    <mergeCell ref="A1:J1"/>
    <mergeCell ref="D2:F2"/>
    <mergeCell ref="G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K13" sqref="K13"/>
    </sheetView>
  </sheetViews>
  <sheetFormatPr defaultRowHeight="15" x14ac:dyDescent="0.25"/>
  <cols>
    <col min="1" max="1" width="0.85546875" customWidth="1"/>
    <col min="2" max="2" width="21.28515625" customWidth="1"/>
    <col min="3" max="9" width="8.7109375" customWidth="1"/>
  </cols>
  <sheetData>
    <row r="1" spans="1:9" x14ac:dyDescent="0.25">
      <c r="A1" s="444" t="s">
        <v>37</v>
      </c>
      <c r="B1" s="445"/>
      <c r="C1" s="445"/>
      <c r="D1" s="445"/>
      <c r="E1" s="445"/>
      <c r="F1" s="445"/>
      <c r="G1" s="445"/>
      <c r="H1" s="445"/>
      <c r="I1" s="445"/>
    </row>
    <row r="2" spans="1:9" x14ac:dyDescent="0.25">
      <c r="A2" s="28"/>
      <c r="B2" s="29" t="s">
        <v>1</v>
      </c>
      <c r="C2" s="30" t="s">
        <v>38</v>
      </c>
      <c r="D2" s="31" t="s">
        <v>39</v>
      </c>
      <c r="E2" s="32" t="s">
        <v>40</v>
      </c>
      <c r="F2" s="33" t="s">
        <v>41</v>
      </c>
      <c r="G2" s="34" t="s">
        <v>42</v>
      </c>
      <c r="H2" s="34" t="s">
        <v>43</v>
      </c>
      <c r="I2" s="34" t="s">
        <v>44</v>
      </c>
    </row>
    <row r="3" spans="1:9" x14ac:dyDescent="0.25">
      <c r="A3" s="35">
        <v>0.55000000000000004</v>
      </c>
      <c r="B3" s="36" t="s">
        <v>45</v>
      </c>
      <c r="C3" s="37">
        <v>1242295.3389999999</v>
      </c>
      <c r="D3" s="37">
        <v>1324756.105</v>
      </c>
      <c r="E3" s="37">
        <v>1486162.7439999999</v>
      </c>
      <c r="F3" s="38">
        <v>1572730.642</v>
      </c>
      <c r="G3" s="37">
        <v>1529304.969</v>
      </c>
      <c r="H3" s="37">
        <v>1557221.9550000001</v>
      </c>
      <c r="I3" s="37">
        <v>1571496.9879999999</v>
      </c>
    </row>
    <row r="4" spans="1:9" x14ac:dyDescent="0.25">
      <c r="A4" s="39"/>
      <c r="B4" s="36" t="s">
        <v>46</v>
      </c>
      <c r="C4" s="40"/>
      <c r="D4" s="41"/>
      <c r="E4" s="41"/>
      <c r="F4" s="42"/>
      <c r="G4" s="41"/>
      <c r="H4" s="41"/>
      <c r="I4" s="40"/>
    </row>
    <row r="5" spans="1:9" x14ac:dyDescent="0.25">
      <c r="A5" s="43"/>
      <c r="B5" s="44" t="s">
        <v>47</v>
      </c>
      <c r="C5" s="40">
        <v>-16293.561</v>
      </c>
      <c r="D5" s="40">
        <v>-17479.896000000001</v>
      </c>
      <c r="E5" s="40">
        <v>-18283.843000000001</v>
      </c>
      <c r="F5" s="42">
        <v>-10174.611000000001</v>
      </c>
      <c r="G5" s="40">
        <v>-17812.864000000001</v>
      </c>
      <c r="H5" s="40">
        <v>-19230.077000000001</v>
      </c>
      <c r="I5" s="40">
        <v>-20762.707999999999</v>
      </c>
    </row>
    <row r="6" spans="1:9" ht="36" x14ac:dyDescent="0.25">
      <c r="A6" s="43"/>
      <c r="B6" s="45" t="s">
        <v>48</v>
      </c>
      <c r="C6" s="40">
        <v>0</v>
      </c>
      <c r="D6" s="40">
        <v>0</v>
      </c>
      <c r="E6" s="40">
        <v>0</v>
      </c>
      <c r="F6" s="42">
        <v>-3500</v>
      </c>
      <c r="G6" s="40">
        <v>0</v>
      </c>
      <c r="H6" s="40">
        <v>0</v>
      </c>
      <c r="I6" s="40">
        <v>0</v>
      </c>
    </row>
    <row r="7" spans="1:9" ht="24" x14ac:dyDescent="0.25">
      <c r="A7" s="43"/>
      <c r="B7" s="45" t="s">
        <v>49</v>
      </c>
      <c r="C7" s="40">
        <v>0</v>
      </c>
      <c r="D7" s="40">
        <v>0</v>
      </c>
      <c r="E7" s="40">
        <v>-49000</v>
      </c>
      <c r="F7" s="42">
        <v>-56000</v>
      </c>
      <c r="G7" s="40">
        <v>-31771.471000000001</v>
      </c>
      <c r="H7" s="40">
        <v>-21927.357</v>
      </c>
      <c r="I7" s="40">
        <v>-21136.87</v>
      </c>
    </row>
    <row r="8" spans="1:9" x14ac:dyDescent="0.25">
      <c r="A8" s="35"/>
      <c r="B8" s="45" t="s">
        <v>50</v>
      </c>
      <c r="C8" s="46">
        <v>-587.05399999999997</v>
      </c>
      <c r="D8" s="46">
        <v>-161.607</v>
      </c>
      <c r="E8" s="46">
        <v>-468.46800000000002</v>
      </c>
      <c r="F8" s="47">
        <v>-177.61500000000001</v>
      </c>
      <c r="G8" s="46">
        <v>0</v>
      </c>
      <c r="H8" s="46">
        <v>0</v>
      </c>
      <c r="I8" s="46">
        <v>0</v>
      </c>
    </row>
    <row r="9" spans="1:9" ht="48" x14ac:dyDescent="0.25">
      <c r="A9" s="35"/>
      <c r="B9" s="45" t="s">
        <v>51</v>
      </c>
      <c r="C9" s="40">
        <v>-5.5590000000000002</v>
      </c>
      <c r="D9" s="40">
        <v>-2.976</v>
      </c>
      <c r="E9" s="40">
        <v>-2.6139999999999999</v>
      </c>
      <c r="F9" s="48">
        <v>-10.997</v>
      </c>
      <c r="G9" s="40">
        <v>-11.602</v>
      </c>
      <c r="H9" s="40">
        <v>-12.034000000000001</v>
      </c>
      <c r="I9" s="40">
        <v>-12.564</v>
      </c>
    </row>
    <row r="10" spans="1:9" x14ac:dyDescent="0.25">
      <c r="A10" s="49"/>
      <c r="B10" s="50" t="s">
        <v>52</v>
      </c>
      <c r="C10" s="51">
        <v>1225409.165</v>
      </c>
      <c r="D10" s="52">
        <v>1307111.6259999999</v>
      </c>
      <c r="E10" s="52">
        <v>1418407.8189999999</v>
      </c>
      <c r="F10" s="53">
        <v>1502867.419</v>
      </c>
      <c r="G10" s="51">
        <v>1479709.0319999999</v>
      </c>
      <c r="H10" s="51">
        <v>1516052.487</v>
      </c>
      <c r="I10" s="51">
        <v>1529584.8459999999</v>
      </c>
    </row>
    <row r="11" spans="1:9" x14ac:dyDescent="0.25">
      <c r="A11" s="54" t="s">
        <v>53</v>
      </c>
      <c r="B11" s="55"/>
      <c r="C11" s="56"/>
      <c r="D11" s="56"/>
      <c r="E11" s="56"/>
      <c r="F11" s="57"/>
      <c r="G11" s="56"/>
      <c r="H11" s="56"/>
      <c r="I11" s="56"/>
    </row>
    <row r="12" spans="1:9" x14ac:dyDescent="0.25">
      <c r="A12" s="58"/>
      <c r="B12" s="59"/>
      <c r="C12" s="60"/>
      <c r="D12" s="60"/>
      <c r="E12" s="60"/>
      <c r="F12" s="61"/>
      <c r="G12" s="61"/>
      <c r="H12" s="61"/>
      <c r="I12" s="61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workbookViewId="0">
      <selection activeCell="K36" sqref="K36"/>
    </sheetView>
  </sheetViews>
  <sheetFormatPr defaultRowHeight="15" x14ac:dyDescent="0.25"/>
  <cols>
    <col min="1" max="1" width="0.85546875" customWidth="1"/>
    <col min="2" max="2" width="28.7109375" bestFit="1" customWidth="1"/>
    <col min="3" max="9" width="7.5703125" customWidth="1"/>
  </cols>
  <sheetData>
    <row r="1" spans="1:9" x14ac:dyDescent="0.25">
      <c r="A1" s="62" t="s">
        <v>54</v>
      </c>
      <c r="B1" s="62"/>
      <c r="C1" s="62"/>
      <c r="D1" s="62"/>
      <c r="E1" s="62"/>
      <c r="F1" s="62"/>
      <c r="G1" s="62"/>
      <c r="H1" s="62"/>
      <c r="I1" s="62"/>
    </row>
    <row r="2" spans="1:9" x14ac:dyDescent="0.25">
      <c r="A2" s="63"/>
      <c r="B2" s="64" t="s">
        <v>55</v>
      </c>
      <c r="C2" s="65"/>
      <c r="D2" s="65"/>
      <c r="E2" s="65"/>
      <c r="F2" s="65"/>
      <c r="G2" s="65"/>
      <c r="H2" s="65"/>
      <c r="I2" s="65"/>
    </row>
    <row r="3" spans="1:9" x14ac:dyDescent="0.25">
      <c r="A3" s="66"/>
      <c r="B3" s="67" t="s">
        <v>56</v>
      </c>
      <c r="C3" s="68" t="s">
        <v>57</v>
      </c>
      <c r="D3" s="68" t="s">
        <v>39</v>
      </c>
      <c r="E3" s="69" t="s">
        <v>40</v>
      </c>
      <c r="F3" s="70" t="s">
        <v>41</v>
      </c>
      <c r="G3" s="71" t="s">
        <v>42</v>
      </c>
      <c r="H3" s="71" t="s">
        <v>43</v>
      </c>
      <c r="I3" s="71" t="s">
        <v>44</v>
      </c>
    </row>
    <row r="4" spans="1:9" x14ac:dyDescent="0.25">
      <c r="A4" s="72"/>
      <c r="B4" s="73" t="s">
        <v>58</v>
      </c>
      <c r="C4" s="74">
        <v>1.2999999999999999E-2</v>
      </c>
      <c r="D4" s="74">
        <v>6.0000000000000001E-3</v>
      </c>
      <c r="E4" s="74">
        <v>2E-3</v>
      </c>
      <c r="F4" s="75">
        <v>-0.09</v>
      </c>
      <c r="G4" s="74">
        <v>5.1999999999999998E-2</v>
      </c>
      <c r="H4" s="74">
        <v>1.4999999999999999E-2</v>
      </c>
      <c r="I4" s="76">
        <v>1.4999999999999999E-2</v>
      </c>
    </row>
    <row r="5" spans="1:9" x14ac:dyDescent="0.25">
      <c r="A5" s="77"/>
      <c r="B5" s="73" t="s">
        <v>59</v>
      </c>
      <c r="C5" s="74">
        <v>6.3E-2</v>
      </c>
      <c r="D5" s="74">
        <v>4.8000000000000001E-2</v>
      </c>
      <c r="E5" s="74">
        <v>4.5999999999999999E-2</v>
      </c>
      <c r="F5" s="75">
        <v>-5.6000000000000001E-2</v>
      </c>
      <c r="G5" s="74">
        <v>9.4E-2</v>
      </c>
      <c r="H5" s="74">
        <v>5.8999999999999997E-2</v>
      </c>
      <c r="I5" s="76">
        <v>5.8999999999999997E-2</v>
      </c>
    </row>
    <row r="6" spans="1:9" x14ac:dyDescent="0.25">
      <c r="A6" s="77"/>
      <c r="B6" s="73" t="s">
        <v>60</v>
      </c>
      <c r="C6" s="74">
        <v>4.7E-2</v>
      </c>
      <c r="D6" s="74">
        <v>4.5999999999999999E-2</v>
      </c>
      <c r="E6" s="74">
        <v>4.2000000000000003E-2</v>
      </c>
      <c r="F6" s="75">
        <v>2.9000000000000001E-2</v>
      </c>
      <c r="G6" s="74">
        <v>4.3999999999999997E-2</v>
      </c>
      <c r="H6" s="74">
        <v>4.3999999999999997E-2</v>
      </c>
      <c r="I6" s="76">
        <v>4.4999999999999998E-2</v>
      </c>
    </row>
    <row r="7" spans="1:9" x14ac:dyDescent="0.25">
      <c r="A7" s="78"/>
      <c r="B7" s="79" t="s">
        <v>61</v>
      </c>
      <c r="C7" s="80">
        <v>4698.7240000000002</v>
      </c>
      <c r="D7" s="80">
        <v>4924.0290000000005</v>
      </c>
      <c r="E7" s="80">
        <v>5148.3019999999997</v>
      </c>
      <c r="F7" s="81">
        <v>4858.26</v>
      </c>
      <c r="G7" s="80">
        <v>5316.9759999999997</v>
      </c>
      <c r="H7" s="80">
        <v>5629.268</v>
      </c>
      <c r="I7" s="80">
        <v>5961.2749999999996</v>
      </c>
    </row>
    <row r="8" spans="1:9" x14ac:dyDescent="0.25">
      <c r="A8" s="77"/>
      <c r="B8" s="82" t="s">
        <v>62</v>
      </c>
      <c r="C8" s="83"/>
      <c r="D8" s="84"/>
      <c r="E8" s="84"/>
      <c r="F8" s="84"/>
      <c r="G8" s="84"/>
      <c r="H8" s="84" t="s">
        <v>63</v>
      </c>
      <c r="I8" s="84"/>
    </row>
    <row r="9" spans="1:9" x14ac:dyDescent="0.25">
      <c r="A9" s="85"/>
      <c r="B9" s="86" t="s">
        <v>64</v>
      </c>
      <c r="C9" s="87" t="s">
        <v>57</v>
      </c>
      <c r="D9" s="87" t="s">
        <v>39</v>
      </c>
      <c r="E9" s="88" t="s">
        <v>40</v>
      </c>
      <c r="F9" s="89" t="s">
        <v>41</v>
      </c>
      <c r="G9" s="87" t="s">
        <v>42</v>
      </c>
      <c r="H9" s="87" t="s">
        <v>43</v>
      </c>
      <c r="I9" s="87" t="s">
        <v>44</v>
      </c>
    </row>
    <row r="10" spans="1:9" x14ac:dyDescent="0.25">
      <c r="A10" s="90"/>
      <c r="B10" s="91" t="s">
        <v>65</v>
      </c>
      <c r="C10" s="77"/>
      <c r="D10" s="92"/>
      <c r="E10" s="92"/>
      <c r="F10" s="93"/>
      <c r="G10" s="92"/>
      <c r="H10" s="92"/>
      <c r="I10" s="92"/>
    </row>
    <row r="11" spans="1:9" x14ac:dyDescent="0.25">
      <c r="A11" s="77"/>
      <c r="B11" s="94" t="s">
        <v>66</v>
      </c>
      <c r="C11" s="95">
        <v>460.95299999999997</v>
      </c>
      <c r="D11" s="95">
        <v>492.08300000000003</v>
      </c>
      <c r="E11" s="95">
        <v>527.63</v>
      </c>
      <c r="F11" s="96">
        <v>454.15600000000001</v>
      </c>
      <c r="G11" s="95">
        <v>495.01499999999999</v>
      </c>
      <c r="H11" s="95">
        <v>531.20699999999999</v>
      </c>
      <c r="I11" s="95">
        <v>566.73099999999999</v>
      </c>
    </row>
    <row r="12" spans="1:9" x14ac:dyDescent="0.25">
      <c r="A12" s="97"/>
      <c r="B12" s="94" t="s">
        <v>67</v>
      </c>
      <c r="C12" s="95">
        <v>217.41200000000001</v>
      </c>
      <c r="D12" s="95">
        <v>212.04599999999999</v>
      </c>
      <c r="E12" s="95">
        <v>211.52099999999999</v>
      </c>
      <c r="F12" s="96">
        <v>159.57499999999999</v>
      </c>
      <c r="G12" s="95">
        <v>182.96299999999999</v>
      </c>
      <c r="H12" s="95">
        <v>206.501</v>
      </c>
      <c r="I12" s="95">
        <v>226.95599999999999</v>
      </c>
    </row>
    <row r="13" spans="1:9" x14ac:dyDescent="0.25">
      <c r="A13" s="97"/>
      <c r="B13" s="94" t="s">
        <v>68</v>
      </c>
      <c r="C13" s="95">
        <v>297.99799999999999</v>
      </c>
      <c r="D13" s="95">
        <v>324.76600000000002</v>
      </c>
      <c r="E13" s="95">
        <v>346.74799999999999</v>
      </c>
      <c r="F13" s="96">
        <v>287.69799999999998</v>
      </c>
      <c r="G13" s="95">
        <v>345.59399999999999</v>
      </c>
      <c r="H13" s="95">
        <v>371.798</v>
      </c>
      <c r="I13" s="95">
        <v>398.51499999999999</v>
      </c>
    </row>
    <row r="14" spans="1:9" x14ac:dyDescent="0.25">
      <c r="A14" s="97"/>
      <c r="B14" s="98" t="s">
        <v>69</v>
      </c>
      <c r="C14" s="95">
        <v>149.81299999999999</v>
      </c>
      <c r="D14" s="95">
        <v>158.80600000000001</v>
      </c>
      <c r="E14" s="95">
        <v>163.47200000000001</v>
      </c>
      <c r="F14" s="96">
        <v>133.86799999999999</v>
      </c>
      <c r="G14" s="95">
        <v>166.00200000000001</v>
      </c>
      <c r="H14" s="95">
        <v>187.14599999999999</v>
      </c>
      <c r="I14" s="95">
        <v>209.56899999999999</v>
      </c>
    </row>
    <row r="15" spans="1:9" x14ac:dyDescent="0.25">
      <c r="A15" s="97"/>
      <c r="B15" s="94" t="s">
        <v>70</v>
      </c>
      <c r="C15" s="99">
        <v>90.289000000000001</v>
      </c>
      <c r="D15" s="99">
        <v>99.99</v>
      </c>
      <c r="E15" s="99">
        <v>106.379</v>
      </c>
      <c r="F15" s="100">
        <v>77.281999999999996</v>
      </c>
      <c r="G15" s="99">
        <v>89.953999999999994</v>
      </c>
      <c r="H15" s="99">
        <v>95.507999999999996</v>
      </c>
      <c r="I15" s="99">
        <v>101.414</v>
      </c>
    </row>
    <row r="16" spans="1:9" x14ac:dyDescent="0.25">
      <c r="A16" s="97"/>
      <c r="B16" s="98" t="s">
        <v>71</v>
      </c>
      <c r="C16" s="101">
        <v>-55.951000000000001</v>
      </c>
      <c r="D16" s="101">
        <v>-48.289000000000001</v>
      </c>
      <c r="E16" s="101">
        <v>-50.28</v>
      </c>
      <c r="F16" s="102">
        <v>-63.395000000000003</v>
      </c>
      <c r="G16" s="101">
        <v>-46.05</v>
      </c>
      <c r="H16" s="101">
        <v>-31.477</v>
      </c>
      <c r="I16" s="101">
        <v>-42.481999999999999</v>
      </c>
    </row>
    <row r="17" spans="1:9" x14ac:dyDescent="0.25">
      <c r="A17" s="97"/>
      <c r="B17" s="98" t="s">
        <v>72</v>
      </c>
      <c r="C17" s="101">
        <v>19.248999999999999</v>
      </c>
      <c r="D17" s="101">
        <v>23.87</v>
      </c>
      <c r="E17" s="101">
        <v>27.593</v>
      </c>
      <c r="F17" s="103">
        <v>24.919</v>
      </c>
      <c r="G17" s="101">
        <v>22.292000000000002</v>
      </c>
      <c r="H17" s="101">
        <v>23.31</v>
      </c>
      <c r="I17" s="101">
        <v>24.998999999999999</v>
      </c>
    </row>
    <row r="18" spans="1:9" x14ac:dyDescent="0.25">
      <c r="A18" s="104"/>
      <c r="B18" s="105" t="s">
        <v>220</v>
      </c>
      <c r="C18" s="106">
        <v>16.600000000000001</v>
      </c>
      <c r="D18" s="106">
        <v>11.999000000000001</v>
      </c>
      <c r="E18" s="106">
        <v>12.801</v>
      </c>
      <c r="F18" s="107">
        <v>23.829000000000001</v>
      </c>
      <c r="G18" s="106">
        <v>7.86</v>
      </c>
      <c r="H18" s="106">
        <v>4.2709999999999999</v>
      </c>
      <c r="I18" s="106">
        <v>1.405</v>
      </c>
    </row>
    <row r="19" spans="1:9" x14ac:dyDescent="0.25">
      <c r="A19" s="97"/>
      <c r="B19" s="108" t="s">
        <v>73</v>
      </c>
      <c r="C19" s="109">
        <v>1196.3620000000001</v>
      </c>
      <c r="D19" s="109">
        <v>1275.271</v>
      </c>
      <c r="E19" s="109">
        <v>1345.8630000000001</v>
      </c>
      <c r="F19" s="110">
        <v>1097.932</v>
      </c>
      <c r="G19" s="109">
        <v>1263.6300000000001</v>
      </c>
      <c r="H19" s="109">
        <v>1388.2650000000001</v>
      </c>
      <c r="I19" s="109">
        <v>1487.1079999999999</v>
      </c>
    </row>
    <row r="20" spans="1:9" x14ac:dyDescent="0.25">
      <c r="A20" s="77"/>
      <c r="B20" s="111"/>
      <c r="C20" s="112">
        <v>0.255</v>
      </c>
      <c r="D20" s="112">
        <v>0.25900000000000001</v>
      </c>
      <c r="E20" s="112">
        <v>0.26100000000000001</v>
      </c>
      <c r="F20" s="113">
        <v>0.22600000000000001</v>
      </c>
      <c r="G20" s="112">
        <v>0.23799999999999999</v>
      </c>
      <c r="H20" s="112">
        <v>0.247</v>
      </c>
      <c r="I20" s="112">
        <v>0.249</v>
      </c>
    </row>
    <row r="21" spans="1:9" x14ac:dyDescent="0.25">
      <c r="A21" s="114"/>
      <c r="B21" s="115" t="s">
        <v>74</v>
      </c>
      <c r="C21" s="116"/>
      <c r="D21" s="117"/>
      <c r="E21" s="117"/>
      <c r="F21" s="118"/>
      <c r="G21" s="117"/>
      <c r="H21" s="117"/>
      <c r="I21" s="117"/>
    </row>
    <row r="22" spans="1:9" x14ac:dyDescent="0.25">
      <c r="A22" s="77"/>
      <c r="B22" s="94" t="s">
        <v>52</v>
      </c>
      <c r="C22" s="101">
        <v>1225.4090000000001</v>
      </c>
      <c r="D22" s="101">
        <v>1307.1120000000001</v>
      </c>
      <c r="E22" s="101">
        <v>1418.4079999999999</v>
      </c>
      <c r="F22" s="103">
        <v>1502.867</v>
      </c>
      <c r="G22" s="101">
        <v>1479.7090000000001</v>
      </c>
      <c r="H22" s="101">
        <v>1516.0519999999999</v>
      </c>
      <c r="I22" s="101">
        <v>1529.585</v>
      </c>
    </row>
    <row r="23" spans="1:9" x14ac:dyDescent="0.25">
      <c r="A23" s="77"/>
      <c r="B23" s="119" t="s">
        <v>75</v>
      </c>
      <c r="C23" s="120">
        <v>1225.4090000000001</v>
      </c>
      <c r="D23" s="120">
        <v>1307.1120000000001</v>
      </c>
      <c r="E23" s="120">
        <v>1418.4079999999999</v>
      </c>
      <c r="F23" s="121">
        <v>1502.867</v>
      </c>
      <c r="G23" s="120">
        <v>1474.7090000000001</v>
      </c>
      <c r="H23" s="120">
        <v>1511.0519999999999</v>
      </c>
      <c r="I23" s="120">
        <v>1524.585</v>
      </c>
    </row>
    <row r="24" spans="1:9" x14ac:dyDescent="0.25">
      <c r="A24" s="77"/>
      <c r="B24" s="111" t="s">
        <v>76</v>
      </c>
      <c r="C24" s="122">
        <v>0</v>
      </c>
      <c r="D24" s="122">
        <v>0</v>
      </c>
      <c r="E24" s="122">
        <v>0</v>
      </c>
      <c r="F24" s="123">
        <v>0</v>
      </c>
      <c r="G24" s="122">
        <v>5</v>
      </c>
      <c r="H24" s="122">
        <v>5</v>
      </c>
      <c r="I24" s="122">
        <v>5</v>
      </c>
    </row>
    <row r="25" spans="1:9" x14ac:dyDescent="0.25">
      <c r="A25" s="124"/>
      <c r="B25" s="125" t="s">
        <v>219</v>
      </c>
      <c r="C25" s="126">
        <v>16.885999999999999</v>
      </c>
      <c r="D25" s="126">
        <v>17.643999999999998</v>
      </c>
      <c r="E25" s="126">
        <v>67.754999999999995</v>
      </c>
      <c r="F25" s="127">
        <v>69.863</v>
      </c>
      <c r="G25" s="126">
        <v>49.595999999999997</v>
      </c>
      <c r="H25" s="126">
        <v>41.168999999999997</v>
      </c>
      <c r="I25" s="126">
        <v>41.911999999999999</v>
      </c>
    </row>
    <row r="26" spans="1:9" x14ac:dyDescent="0.25">
      <c r="A26" s="77"/>
      <c r="B26" s="128" t="s">
        <v>45</v>
      </c>
      <c r="C26" s="129">
        <v>1242.2950000000001</v>
      </c>
      <c r="D26" s="129">
        <v>1324.7560000000001</v>
      </c>
      <c r="E26" s="129">
        <v>1486.163</v>
      </c>
      <c r="F26" s="130">
        <v>1572.731</v>
      </c>
      <c r="G26" s="129">
        <v>1529.3050000000001</v>
      </c>
      <c r="H26" s="129">
        <v>1557.222</v>
      </c>
      <c r="I26" s="129">
        <v>1571.4970000000001</v>
      </c>
    </row>
    <row r="27" spans="1:9" x14ac:dyDescent="0.25">
      <c r="A27" s="77"/>
      <c r="B27" s="131" t="s">
        <v>77</v>
      </c>
      <c r="C27" s="132">
        <v>162.64500000000001</v>
      </c>
      <c r="D27" s="132">
        <v>181.84899999999999</v>
      </c>
      <c r="E27" s="132">
        <v>204.76900000000001</v>
      </c>
      <c r="F27" s="133">
        <v>233.02799999999999</v>
      </c>
      <c r="G27" s="132">
        <v>271.75200000000001</v>
      </c>
      <c r="H27" s="132">
        <v>317.60899999999998</v>
      </c>
      <c r="I27" s="132">
        <v>353.137</v>
      </c>
    </row>
    <row r="28" spans="1:9" x14ac:dyDescent="0.25">
      <c r="A28" s="134"/>
      <c r="B28" s="108" t="s">
        <v>78</v>
      </c>
      <c r="C28" s="109">
        <v>1404.94</v>
      </c>
      <c r="D28" s="109">
        <v>1506.605</v>
      </c>
      <c r="E28" s="109">
        <v>1690.932</v>
      </c>
      <c r="F28" s="110">
        <v>1805.758</v>
      </c>
      <c r="G28" s="109">
        <v>1801.057</v>
      </c>
      <c r="H28" s="109">
        <v>1874.8309999999999</v>
      </c>
      <c r="I28" s="109">
        <v>1924.634</v>
      </c>
    </row>
    <row r="29" spans="1:9" x14ac:dyDescent="0.25">
      <c r="A29" s="77"/>
      <c r="B29" s="135"/>
      <c r="C29" s="112">
        <v>0.29899999999999999</v>
      </c>
      <c r="D29" s="112">
        <v>0.30599999999999999</v>
      </c>
      <c r="E29" s="112">
        <v>0.32800000000000001</v>
      </c>
      <c r="F29" s="113">
        <v>0.372</v>
      </c>
      <c r="G29" s="112">
        <v>0.33900000000000002</v>
      </c>
      <c r="H29" s="112">
        <v>0.33300000000000002</v>
      </c>
      <c r="I29" s="112">
        <v>0.32300000000000001</v>
      </c>
    </row>
    <row r="30" spans="1:9" x14ac:dyDescent="0.25">
      <c r="A30" s="136"/>
      <c r="B30" s="137" t="s">
        <v>79</v>
      </c>
      <c r="C30" s="138">
        <v>-208.578</v>
      </c>
      <c r="D30" s="138">
        <v>-231.33500000000001</v>
      </c>
      <c r="E30" s="138">
        <v>-345.06900000000002</v>
      </c>
      <c r="F30" s="139">
        <v>-707.827</v>
      </c>
      <c r="G30" s="138">
        <v>-537.42600000000004</v>
      </c>
      <c r="H30" s="138">
        <v>-486.56599999999997</v>
      </c>
      <c r="I30" s="138">
        <v>-437.52600000000001</v>
      </c>
    </row>
    <row r="31" spans="1:9" x14ac:dyDescent="0.25">
      <c r="A31" s="77"/>
      <c r="B31" s="140"/>
      <c r="C31" s="112">
        <v>-4.3999999999999997E-2</v>
      </c>
      <c r="D31" s="112">
        <v>-4.7E-2</v>
      </c>
      <c r="E31" s="112">
        <v>-6.7000000000000004E-2</v>
      </c>
      <c r="F31" s="113">
        <v>-0.14599999999999999</v>
      </c>
      <c r="G31" s="112">
        <v>-0.10100000000000001</v>
      </c>
      <c r="H31" s="112">
        <v>-8.5999999999999993E-2</v>
      </c>
      <c r="I31" s="112">
        <v>-7.2999999999999995E-2</v>
      </c>
    </row>
    <row r="32" spans="1:9" x14ac:dyDescent="0.25">
      <c r="A32" s="141"/>
      <c r="B32" s="108" t="s">
        <v>80</v>
      </c>
      <c r="C32" s="109">
        <v>-45.933</v>
      </c>
      <c r="D32" s="109">
        <v>-49.484999999999999</v>
      </c>
      <c r="E32" s="109">
        <v>-140.30000000000001</v>
      </c>
      <c r="F32" s="110">
        <v>-474.79899999999998</v>
      </c>
      <c r="G32" s="109">
        <v>-265.67500000000001</v>
      </c>
      <c r="H32" s="109">
        <v>-168.95699999999999</v>
      </c>
      <c r="I32" s="109">
        <v>-84.388999999999996</v>
      </c>
    </row>
    <row r="33" spans="1:9" x14ac:dyDescent="0.25">
      <c r="A33" s="142"/>
      <c r="B33" s="108"/>
      <c r="C33" s="112">
        <v>-0.01</v>
      </c>
      <c r="D33" s="112">
        <v>-0.01</v>
      </c>
      <c r="E33" s="112">
        <v>-2.7E-2</v>
      </c>
      <c r="F33" s="113">
        <v>-9.8000000000000004E-2</v>
      </c>
      <c r="G33" s="112">
        <v>-0.05</v>
      </c>
      <c r="H33" s="112">
        <v>-0.03</v>
      </c>
      <c r="I33" s="112">
        <v>-1.4E-2</v>
      </c>
    </row>
    <row r="34" spans="1:9" x14ac:dyDescent="0.25">
      <c r="A34" s="143"/>
      <c r="B34" s="144" t="s">
        <v>81</v>
      </c>
      <c r="C34" s="145"/>
      <c r="D34" s="146"/>
      <c r="E34" s="146"/>
      <c r="F34" s="146"/>
      <c r="G34" s="146"/>
      <c r="H34" s="146"/>
      <c r="I34" s="146"/>
    </row>
    <row r="35" spans="1:9" x14ac:dyDescent="0.25">
      <c r="A35" s="82"/>
      <c r="B35" s="147" t="s">
        <v>79</v>
      </c>
      <c r="C35" s="101">
        <v>-208.578</v>
      </c>
      <c r="D35" s="101">
        <v>-231.33500000000001</v>
      </c>
      <c r="E35" s="101">
        <v>-345.06900000000002</v>
      </c>
      <c r="F35" s="102">
        <v>-707.827</v>
      </c>
      <c r="G35" s="101">
        <v>-537.42600000000004</v>
      </c>
      <c r="H35" s="101">
        <v>-486.56599999999997</v>
      </c>
      <c r="I35" s="101">
        <v>-437.52600000000001</v>
      </c>
    </row>
    <row r="36" spans="1:9" x14ac:dyDescent="0.25">
      <c r="A36" s="77"/>
      <c r="B36" s="147" t="s">
        <v>82</v>
      </c>
      <c r="C36" s="95">
        <v>-28.4</v>
      </c>
      <c r="D36" s="95">
        <v>-15.6</v>
      </c>
      <c r="E36" s="95">
        <v>-70.7</v>
      </c>
      <c r="F36" s="96">
        <v>-66.900000000000006</v>
      </c>
      <c r="G36" s="95">
        <v>-65.5</v>
      </c>
      <c r="H36" s="95">
        <v>-150.6</v>
      </c>
      <c r="I36" s="95">
        <v>-155.69999999999999</v>
      </c>
    </row>
    <row r="37" spans="1:9" x14ac:dyDescent="0.25">
      <c r="A37" s="148"/>
      <c r="B37" s="149" t="s">
        <v>83</v>
      </c>
      <c r="C37" s="150">
        <v>-236.97800000000001</v>
      </c>
      <c r="D37" s="150">
        <v>-246.935</v>
      </c>
      <c r="E37" s="151">
        <v>-415.76900000000001</v>
      </c>
      <c r="F37" s="152">
        <v>-774.72699999999998</v>
      </c>
      <c r="G37" s="153">
        <v>-602.92600000000004</v>
      </c>
      <c r="H37" s="153">
        <v>-637.16600000000005</v>
      </c>
      <c r="I37" s="153">
        <v>-593.226</v>
      </c>
    </row>
    <row r="38" spans="1:9" x14ac:dyDescent="0.25">
      <c r="A38" s="77"/>
      <c r="B38" s="154"/>
      <c r="C38" s="155">
        <v>-0.05</v>
      </c>
      <c r="D38" s="155">
        <v>-0.05</v>
      </c>
      <c r="E38" s="155">
        <v>-8.1000000000000003E-2</v>
      </c>
      <c r="F38" s="156">
        <v>-0.159</v>
      </c>
      <c r="G38" s="157">
        <v>-0.113</v>
      </c>
      <c r="H38" s="157">
        <v>-0.113</v>
      </c>
      <c r="I38" s="157">
        <v>-0.1</v>
      </c>
    </row>
    <row r="39" spans="1:9" x14ac:dyDescent="0.25">
      <c r="A39" s="158"/>
      <c r="B39" s="159" t="s">
        <v>84</v>
      </c>
      <c r="C39" s="160"/>
      <c r="D39" s="161"/>
      <c r="E39" s="161"/>
      <c r="F39" s="161"/>
      <c r="G39" s="161"/>
      <c r="H39" s="161"/>
      <c r="I39" s="161"/>
    </row>
    <row r="40" spans="1:9" x14ac:dyDescent="0.25">
      <c r="A40" s="77"/>
      <c r="B40" s="162" t="s">
        <v>85</v>
      </c>
      <c r="C40" s="163">
        <v>2489.6999999999998</v>
      </c>
      <c r="D40" s="163">
        <v>2788.3</v>
      </c>
      <c r="E40" s="163">
        <v>3261.3</v>
      </c>
      <c r="F40" s="164">
        <v>3974.1</v>
      </c>
      <c r="G40" s="165">
        <v>4551.8</v>
      </c>
      <c r="H40" s="165">
        <v>5071.3</v>
      </c>
      <c r="I40" s="165">
        <v>5536.2</v>
      </c>
    </row>
    <row r="41" spans="1:9" x14ac:dyDescent="0.25">
      <c r="A41" s="77"/>
      <c r="B41" s="111"/>
      <c r="C41" s="166">
        <v>0.53</v>
      </c>
      <c r="D41" s="167">
        <v>0.56599999999999995</v>
      </c>
      <c r="E41" s="167">
        <v>0.63300000000000001</v>
      </c>
      <c r="F41" s="168">
        <v>0.81799999999999995</v>
      </c>
      <c r="G41" s="167">
        <v>0.85599999999999998</v>
      </c>
      <c r="H41" s="167">
        <v>0.90100000000000002</v>
      </c>
      <c r="I41" s="167">
        <v>0.92900000000000005</v>
      </c>
    </row>
    <row r="42" spans="1:9" x14ac:dyDescent="0.25">
      <c r="A42" s="77"/>
      <c r="B42" s="162" t="s">
        <v>86</v>
      </c>
      <c r="C42" s="163">
        <v>2260.4</v>
      </c>
      <c r="D42" s="163">
        <v>2545.1999999999998</v>
      </c>
      <c r="E42" s="163">
        <v>2997.7</v>
      </c>
      <c r="F42" s="164">
        <v>3769.5</v>
      </c>
      <c r="G42" s="165">
        <v>4368.3</v>
      </c>
      <c r="H42" s="165">
        <v>4903.2</v>
      </c>
      <c r="I42" s="165">
        <v>5388.6</v>
      </c>
    </row>
    <row r="43" spans="1:9" x14ac:dyDescent="0.25">
      <c r="A43" s="169"/>
      <c r="B43" s="170"/>
      <c r="C43" s="171">
        <v>0.48099999999999998</v>
      </c>
      <c r="D43" s="171">
        <v>0.51700000000000002</v>
      </c>
      <c r="E43" s="171">
        <v>0.58199999999999996</v>
      </c>
      <c r="F43" s="172">
        <v>0.77600000000000002</v>
      </c>
      <c r="G43" s="173">
        <v>0.82199999999999995</v>
      </c>
      <c r="H43" s="173">
        <v>0.871</v>
      </c>
      <c r="I43" s="173">
        <v>0.90400000000000003</v>
      </c>
    </row>
    <row r="44" spans="1:9" x14ac:dyDescent="0.25">
      <c r="A44" s="174" t="s">
        <v>87</v>
      </c>
      <c r="B44" s="175"/>
      <c r="C44" s="22"/>
      <c r="D44" s="22"/>
      <c r="E44" s="22"/>
      <c r="F44" s="22"/>
      <c r="G44" s="22"/>
      <c r="H44" s="22"/>
      <c r="I44" s="22"/>
    </row>
    <row r="45" spans="1:9" x14ac:dyDescent="0.25">
      <c r="A45" s="176" t="s">
        <v>88</v>
      </c>
      <c r="B45" s="175"/>
      <c r="C45" s="22"/>
      <c r="D45" s="22"/>
      <c r="E45" s="22"/>
      <c r="F45" s="22"/>
      <c r="G45" s="22"/>
      <c r="H45" s="22"/>
      <c r="I45" s="22"/>
    </row>
    <row r="46" spans="1:9" x14ac:dyDescent="0.25">
      <c r="A46" s="174" t="s">
        <v>89</v>
      </c>
      <c r="B46" s="175"/>
      <c r="C46" s="22"/>
      <c r="D46" s="22"/>
      <c r="E46" s="22"/>
      <c r="F46" s="22"/>
      <c r="G46" s="22"/>
      <c r="H46" s="22"/>
      <c r="I46" s="2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>
      <selection activeCell="J9" sqref="J9"/>
    </sheetView>
  </sheetViews>
  <sheetFormatPr defaultRowHeight="15" x14ac:dyDescent="0.25"/>
  <cols>
    <col min="1" max="1" width="0.85546875" customWidth="1"/>
    <col min="2" max="2" width="20.42578125" customWidth="1"/>
    <col min="3" max="5" width="12.7109375" customWidth="1"/>
    <col min="6" max="9" width="5" customWidth="1"/>
  </cols>
  <sheetData>
    <row r="1" spans="1:9" x14ac:dyDescent="0.25">
      <c r="A1" s="177" t="s">
        <v>90</v>
      </c>
      <c r="B1" s="177"/>
      <c r="C1" s="177"/>
      <c r="D1" s="177"/>
      <c r="E1" s="177"/>
      <c r="F1" s="178"/>
      <c r="G1" s="179"/>
      <c r="H1" s="179"/>
      <c r="I1" s="179"/>
    </row>
    <row r="2" spans="1:9" x14ac:dyDescent="0.25">
      <c r="A2" s="180"/>
      <c r="B2" s="181" t="s">
        <v>1</v>
      </c>
      <c r="C2" s="182" t="s">
        <v>41</v>
      </c>
      <c r="D2" s="183" t="s">
        <v>42</v>
      </c>
      <c r="E2" s="182" t="s">
        <v>91</v>
      </c>
      <c r="F2" s="446"/>
      <c r="G2" s="446"/>
      <c r="H2" s="446"/>
      <c r="I2" s="184"/>
    </row>
    <row r="3" spans="1:9" x14ac:dyDescent="0.25">
      <c r="A3" s="185"/>
      <c r="B3" s="186" t="s">
        <v>73</v>
      </c>
      <c r="C3" s="187"/>
      <c r="D3" s="187"/>
      <c r="E3" s="188"/>
      <c r="F3" s="189"/>
      <c r="G3" s="189"/>
      <c r="H3" s="190"/>
      <c r="I3" s="184"/>
    </row>
    <row r="4" spans="1:9" x14ac:dyDescent="0.25">
      <c r="A4" s="191"/>
      <c r="B4" s="192" t="s">
        <v>92</v>
      </c>
      <c r="C4" s="193">
        <v>1097931622.381</v>
      </c>
      <c r="D4" s="193">
        <v>1263630423.154</v>
      </c>
      <c r="E4" s="193">
        <v>1388265083.6370001</v>
      </c>
      <c r="F4" s="194"/>
      <c r="G4" s="194"/>
      <c r="H4" s="194"/>
      <c r="I4" s="184"/>
    </row>
    <row r="5" spans="1:9" x14ac:dyDescent="0.25">
      <c r="A5" s="195"/>
      <c r="B5" s="196" t="s">
        <v>93</v>
      </c>
      <c r="C5" s="197">
        <v>1397995559.586</v>
      </c>
      <c r="D5" s="197">
        <v>1484294136.3150001</v>
      </c>
      <c r="E5" s="197">
        <v>1580877139.694</v>
      </c>
      <c r="F5" s="194"/>
      <c r="G5" s="194"/>
      <c r="H5" s="194"/>
      <c r="I5" s="184"/>
    </row>
    <row r="6" spans="1:9" x14ac:dyDescent="0.25">
      <c r="A6" s="198"/>
      <c r="B6" s="199" t="s">
        <v>94</v>
      </c>
      <c r="C6" s="200">
        <v>-300063937.20599997</v>
      </c>
      <c r="D6" s="200">
        <v>-220663713.16100001</v>
      </c>
      <c r="E6" s="200">
        <v>-192612056.05700001</v>
      </c>
      <c r="F6" s="201"/>
      <c r="G6" s="201"/>
      <c r="H6" s="201"/>
      <c r="I6" s="184"/>
    </row>
    <row r="7" spans="1:9" x14ac:dyDescent="0.25">
      <c r="A7" s="185"/>
      <c r="B7" s="202" t="s">
        <v>95</v>
      </c>
      <c r="C7" s="203"/>
      <c r="D7" s="203"/>
      <c r="E7" s="203"/>
      <c r="F7" s="201"/>
      <c r="G7" s="201"/>
      <c r="H7" s="201"/>
      <c r="I7" s="184"/>
    </row>
    <row r="8" spans="1:9" x14ac:dyDescent="0.25">
      <c r="A8" s="185"/>
      <c r="B8" s="204" t="s">
        <v>92</v>
      </c>
      <c r="C8" s="193">
        <v>1572730641.8789999</v>
      </c>
      <c r="D8" s="193">
        <v>1529304969</v>
      </c>
      <c r="E8" s="193">
        <v>1557221955</v>
      </c>
      <c r="F8" s="201"/>
      <c r="G8" s="201"/>
      <c r="H8" s="201"/>
      <c r="I8" s="184"/>
    </row>
    <row r="9" spans="1:9" x14ac:dyDescent="0.25">
      <c r="A9" s="185"/>
      <c r="B9" s="204" t="s">
        <v>93</v>
      </c>
      <c r="C9" s="193">
        <v>1536724455</v>
      </c>
      <c r="D9" s="193">
        <v>1592186371.1849999</v>
      </c>
      <c r="E9" s="193">
        <v>1650079875.279</v>
      </c>
      <c r="F9" s="205"/>
      <c r="G9" s="205"/>
      <c r="H9" s="205"/>
      <c r="I9" s="184"/>
    </row>
    <row r="10" spans="1:9" x14ac:dyDescent="0.25">
      <c r="A10" s="198"/>
      <c r="B10" s="199" t="s">
        <v>94</v>
      </c>
      <c r="C10" s="200">
        <v>36006186.879000001</v>
      </c>
      <c r="D10" s="200">
        <v>-62881402.185000002</v>
      </c>
      <c r="E10" s="200">
        <v>-92857920.278999999</v>
      </c>
      <c r="F10" s="205"/>
      <c r="G10" s="205"/>
      <c r="H10" s="205"/>
      <c r="I10" s="184"/>
    </row>
    <row r="11" spans="1:9" x14ac:dyDescent="0.25">
      <c r="A11" s="185"/>
      <c r="B11" s="202" t="s">
        <v>77</v>
      </c>
      <c r="C11" s="206"/>
      <c r="D11" s="206"/>
      <c r="E11" s="206"/>
      <c r="F11" s="207"/>
      <c r="G11" s="208"/>
      <c r="H11" s="208"/>
      <c r="I11" s="184"/>
    </row>
    <row r="12" spans="1:9" x14ac:dyDescent="0.25">
      <c r="A12" s="185"/>
      <c r="B12" s="204" t="s">
        <v>92</v>
      </c>
      <c r="C12" s="193">
        <v>233027798.35600001</v>
      </c>
      <c r="D12" s="193">
        <v>271751654.69499999</v>
      </c>
      <c r="E12" s="193">
        <v>317609020.63499999</v>
      </c>
      <c r="F12" s="207"/>
      <c r="G12" s="208"/>
      <c r="H12" s="208"/>
      <c r="I12" s="184"/>
    </row>
    <row r="13" spans="1:9" x14ac:dyDescent="0.25">
      <c r="A13" s="185"/>
      <c r="B13" s="204" t="s">
        <v>93</v>
      </c>
      <c r="C13" s="193">
        <v>229269955.28999999</v>
      </c>
      <c r="D13" s="193">
        <v>258482080.815</v>
      </c>
      <c r="E13" s="193">
        <v>290145051.10799998</v>
      </c>
      <c r="F13" s="207"/>
      <c r="G13" s="208"/>
      <c r="H13" s="208"/>
      <c r="I13" s="184"/>
    </row>
    <row r="14" spans="1:9" x14ac:dyDescent="0.25">
      <c r="A14" s="198"/>
      <c r="B14" s="209" t="s">
        <v>94</v>
      </c>
      <c r="C14" s="200">
        <v>3757843.0660000001</v>
      </c>
      <c r="D14" s="200">
        <v>13269573.880000001</v>
      </c>
      <c r="E14" s="200">
        <v>27463969.526999999</v>
      </c>
      <c r="F14" s="207"/>
      <c r="G14" s="208"/>
      <c r="H14" s="208"/>
      <c r="I14" s="184"/>
    </row>
    <row r="15" spans="1:9" x14ac:dyDescent="0.25">
      <c r="A15" s="185"/>
      <c r="B15" s="202" t="s">
        <v>96</v>
      </c>
      <c r="C15" s="210"/>
      <c r="D15" s="210"/>
      <c r="E15" s="210"/>
      <c r="F15" s="207"/>
      <c r="G15" s="208"/>
      <c r="H15" s="208"/>
      <c r="I15" s="184"/>
    </row>
    <row r="16" spans="1:9" x14ac:dyDescent="0.25">
      <c r="A16" s="185"/>
      <c r="B16" s="204" t="s">
        <v>92</v>
      </c>
      <c r="C16" s="193">
        <v>-474799019.49900001</v>
      </c>
      <c r="D16" s="193">
        <v>-265674545.84599999</v>
      </c>
      <c r="E16" s="193">
        <v>-168956871.36300001</v>
      </c>
      <c r="F16" s="211"/>
      <c r="G16" s="201"/>
      <c r="H16" s="201"/>
      <c r="I16" s="184"/>
    </row>
    <row r="17" spans="1:9" x14ac:dyDescent="0.25">
      <c r="A17" s="185"/>
      <c r="B17" s="204" t="s">
        <v>93</v>
      </c>
      <c r="C17" s="193">
        <v>-138728895.414</v>
      </c>
      <c r="D17" s="193">
        <v>-107892234.87</v>
      </c>
      <c r="E17" s="193">
        <v>-69202735.584999993</v>
      </c>
      <c r="F17" s="212"/>
      <c r="G17" s="201"/>
      <c r="H17" s="201"/>
      <c r="I17" s="184"/>
    </row>
    <row r="18" spans="1:9" x14ac:dyDescent="0.25">
      <c r="A18" s="198"/>
      <c r="B18" s="213" t="s">
        <v>94</v>
      </c>
      <c r="C18" s="200">
        <v>-336070124.08499998</v>
      </c>
      <c r="D18" s="200">
        <v>-157782310.97600001</v>
      </c>
      <c r="E18" s="200">
        <v>-99754135.777999997</v>
      </c>
      <c r="F18" s="212"/>
      <c r="G18" s="201"/>
      <c r="H18" s="201"/>
      <c r="I18" s="184"/>
    </row>
    <row r="19" spans="1:9" x14ac:dyDescent="0.25">
      <c r="A19" s="185"/>
      <c r="B19" s="202" t="s">
        <v>79</v>
      </c>
      <c r="C19" s="206"/>
      <c r="D19" s="206"/>
      <c r="E19" s="206"/>
      <c r="F19" s="205"/>
      <c r="G19" s="205"/>
      <c r="H19" s="205"/>
      <c r="I19" s="184"/>
    </row>
    <row r="20" spans="1:9" x14ac:dyDescent="0.25">
      <c r="A20" s="185"/>
      <c r="B20" s="204" t="s">
        <v>92</v>
      </c>
      <c r="C20" s="193">
        <v>-707826817.85399997</v>
      </c>
      <c r="D20" s="193">
        <v>-537426200.54100001</v>
      </c>
      <c r="E20" s="193">
        <v>-486565891.99800003</v>
      </c>
      <c r="F20" s="214"/>
      <c r="G20" s="214"/>
      <c r="H20" s="214"/>
      <c r="I20" s="184"/>
    </row>
    <row r="21" spans="1:9" x14ac:dyDescent="0.25">
      <c r="A21" s="215"/>
      <c r="B21" s="204" t="s">
        <v>93</v>
      </c>
      <c r="C21" s="193">
        <v>-367998850.70300001</v>
      </c>
      <c r="D21" s="193">
        <v>-366374315.685</v>
      </c>
      <c r="E21" s="193">
        <v>-359347786.69300002</v>
      </c>
      <c r="F21" s="201"/>
      <c r="G21" s="214"/>
      <c r="H21" s="208"/>
      <c r="I21" s="184"/>
    </row>
    <row r="22" spans="1:9" x14ac:dyDescent="0.25">
      <c r="A22" s="216"/>
      <c r="B22" s="217" t="s">
        <v>94</v>
      </c>
      <c r="C22" s="218">
        <v>-339827967.15100002</v>
      </c>
      <c r="D22" s="218">
        <v>-171051884.85600001</v>
      </c>
      <c r="E22" s="218">
        <v>-127218105.30500001</v>
      </c>
      <c r="F22" s="208"/>
      <c r="G22" s="208"/>
      <c r="H22" s="208"/>
      <c r="I22" s="184"/>
    </row>
    <row r="23" spans="1:9" x14ac:dyDescent="0.25">
      <c r="A23" s="174" t="s">
        <v>89</v>
      </c>
      <c r="B23" s="174"/>
      <c r="C23" s="174"/>
      <c r="D23" s="174"/>
      <c r="E23" s="174"/>
      <c r="F23" s="174"/>
      <c r="G23" s="174"/>
      <c r="H23" s="174"/>
      <c r="I23" s="174"/>
    </row>
    <row r="24" spans="1:9" x14ac:dyDescent="0.25">
      <c r="A24" s="219"/>
      <c r="B24" s="220"/>
      <c r="C24" s="208"/>
      <c r="D24" s="208"/>
      <c r="E24" s="208"/>
      <c r="F24" s="208"/>
      <c r="G24" s="208"/>
      <c r="H24" s="208"/>
      <c r="I24" s="208"/>
    </row>
    <row r="25" spans="1:9" x14ac:dyDescent="0.25">
      <c r="A25" s="221"/>
      <c r="B25" s="221"/>
      <c r="C25" s="221"/>
      <c r="D25" s="221"/>
      <c r="E25" s="221"/>
      <c r="F25" s="221"/>
      <c r="G25" s="221"/>
      <c r="H25" s="221"/>
      <c r="I25" s="221"/>
    </row>
    <row r="26" spans="1:9" x14ac:dyDescent="0.25">
      <c r="A26" s="222"/>
      <c r="B26" s="223"/>
      <c r="C26" s="214"/>
      <c r="D26" s="214"/>
      <c r="E26" s="214"/>
      <c r="F26" s="214"/>
      <c r="G26" s="214"/>
      <c r="H26" s="224"/>
      <c r="I26" s="225"/>
    </row>
    <row r="27" spans="1:9" x14ac:dyDescent="0.25">
      <c r="A27" s="39"/>
      <c r="B27" s="226"/>
      <c r="C27" s="227"/>
      <c r="D27" s="227"/>
      <c r="E27" s="227"/>
      <c r="F27" s="227"/>
      <c r="G27" s="227"/>
      <c r="H27" s="228"/>
      <c r="I27" s="229"/>
    </row>
  </sheetData>
  <mergeCells count="1">
    <mergeCell ref="F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opLeftCell="A34" workbookViewId="0">
      <selection activeCell="J41" sqref="J41"/>
    </sheetView>
  </sheetViews>
  <sheetFormatPr defaultRowHeight="15" x14ac:dyDescent="0.25"/>
  <cols>
    <col min="1" max="1" width="0.85546875" customWidth="1"/>
    <col min="2" max="2" width="23.85546875" customWidth="1"/>
    <col min="3" max="9" width="8.42578125" customWidth="1"/>
  </cols>
  <sheetData>
    <row r="1" spans="1:9" ht="15.75" x14ac:dyDescent="0.25">
      <c r="A1" s="230" t="s">
        <v>97</v>
      </c>
      <c r="B1" s="231"/>
      <c r="C1" s="231"/>
      <c r="D1" s="231"/>
      <c r="E1" s="231"/>
      <c r="F1" s="231"/>
      <c r="G1" s="231"/>
      <c r="H1" s="231"/>
      <c r="I1" s="231"/>
    </row>
    <row r="2" spans="1:9" x14ac:dyDescent="0.25">
      <c r="A2" s="185"/>
      <c r="B2" s="2"/>
      <c r="C2" s="232" t="s">
        <v>57</v>
      </c>
      <c r="D2" s="233" t="s">
        <v>39</v>
      </c>
      <c r="E2" s="234" t="s">
        <v>98</v>
      </c>
      <c r="F2" s="235" t="s">
        <v>41</v>
      </c>
      <c r="G2" s="236" t="s">
        <v>42</v>
      </c>
      <c r="H2" s="237" t="s">
        <v>43</v>
      </c>
      <c r="I2" s="237" t="s">
        <v>44</v>
      </c>
    </row>
    <row r="3" spans="1:9" x14ac:dyDescent="0.25">
      <c r="A3" s="238"/>
      <c r="B3" s="239" t="s">
        <v>99</v>
      </c>
      <c r="C3" s="447" t="s">
        <v>100</v>
      </c>
      <c r="D3" s="447"/>
      <c r="E3" s="447"/>
      <c r="F3" s="240" t="s">
        <v>101</v>
      </c>
      <c r="G3" s="447" t="s">
        <v>102</v>
      </c>
      <c r="H3" s="447"/>
      <c r="I3" s="447"/>
    </row>
    <row r="4" spans="1:9" x14ac:dyDescent="0.25">
      <c r="A4" s="35"/>
      <c r="B4" s="241" t="s">
        <v>66</v>
      </c>
      <c r="C4" s="242">
        <v>460952.84100000001</v>
      </c>
      <c r="D4" s="242">
        <v>492082.90399999998</v>
      </c>
      <c r="E4" s="242">
        <v>527629.95299999998</v>
      </c>
      <c r="F4" s="243">
        <v>454156.239</v>
      </c>
      <c r="G4" s="242">
        <v>495015.31</v>
      </c>
      <c r="H4" s="242">
        <v>531207.28300000005</v>
      </c>
      <c r="I4" s="242">
        <v>566731.39300000004</v>
      </c>
    </row>
    <row r="5" spans="1:9" x14ac:dyDescent="0.25">
      <c r="A5" s="35"/>
      <c r="B5" s="244" t="s">
        <v>221</v>
      </c>
      <c r="C5" s="245">
        <v>6.7000000000000004E-2</v>
      </c>
      <c r="D5" s="245">
        <v>4.2999999999999997E-2</v>
      </c>
      <c r="E5" s="245">
        <v>4.1000000000000002E-2</v>
      </c>
      <c r="F5" s="246">
        <v>-6.8000000000000005E-2</v>
      </c>
      <c r="G5" s="245">
        <v>6.5000000000000002E-2</v>
      </c>
      <c r="H5" s="245">
        <v>5.8000000000000003E-2</v>
      </c>
      <c r="I5" s="245">
        <v>5.2999999999999999E-2</v>
      </c>
    </row>
    <row r="6" spans="1:9" x14ac:dyDescent="0.25">
      <c r="A6" s="247"/>
      <c r="B6" s="248" t="s">
        <v>103</v>
      </c>
      <c r="C6" s="249">
        <v>1.2789999999999999</v>
      </c>
      <c r="D6" s="249">
        <v>1.5660000000000001</v>
      </c>
      <c r="E6" s="249">
        <v>1.756</v>
      </c>
      <c r="F6" s="250">
        <v>2.0390000000000001</v>
      </c>
      <c r="G6" s="249">
        <v>1.3819999999999999</v>
      </c>
      <c r="H6" s="249">
        <v>1.25</v>
      </c>
      <c r="I6" s="249">
        <v>1.25</v>
      </c>
    </row>
    <row r="7" spans="1:9" x14ac:dyDescent="0.25">
      <c r="A7" s="35"/>
      <c r="B7" s="241" t="s">
        <v>67</v>
      </c>
      <c r="C7" s="242">
        <v>217412.046</v>
      </c>
      <c r="D7" s="242">
        <v>212046.052</v>
      </c>
      <c r="E7" s="242">
        <v>211520.52900000001</v>
      </c>
      <c r="F7" s="243">
        <v>159575.11600000001</v>
      </c>
      <c r="G7" s="242">
        <v>182962.576</v>
      </c>
      <c r="H7" s="242">
        <v>206500.81200000001</v>
      </c>
      <c r="I7" s="242">
        <v>226956.495</v>
      </c>
    </row>
    <row r="8" spans="1:9" x14ac:dyDescent="0.25">
      <c r="A8" s="35"/>
      <c r="B8" s="251" t="s">
        <v>104</v>
      </c>
      <c r="C8" s="252">
        <v>7.4999999999999997E-2</v>
      </c>
      <c r="D8" s="252">
        <v>2.3E-2</v>
      </c>
      <c r="E8" s="252">
        <v>4.2999999999999997E-2</v>
      </c>
      <c r="F8" s="253">
        <v>-6.3E-2</v>
      </c>
      <c r="G8" s="252">
        <v>0.157</v>
      </c>
      <c r="H8" s="252">
        <v>5.7000000000000002E-2</v>
      </c>
      <c r="I8" s="252">
        <v>6.6000000000000003E-2</v>
      </c>
    </row>
    <row r="9" spans="1:9" x14ac:dyDescent="0.25">
      <c r="A9" s="254"/>
      <c r="B9" s="248" t="s">
        <v>103</v>
      </c>
      <c r="C9" s="255">
        <v>0.84699999999999998</v>
      </c>
      <c r="D9" s="255">
        <v>-1.0509999999999999</v>
      </c>
      <c r="E9" s="255">
        <v>-5.7000000000000002E-2</v>
      </c>
      <c r="F9" s="256">
        <v>3.8719999999999999</v>
      </c>
      <c r="G9" s="255">
        <v>0.93500000000000005</v>
      </c>
      <c r="H9" s="255">
        <v>2.25</v>
      </c>
      <c r="I9" s="255">
        <v>1.5</v>
      </c>
    </row>
    <row r="10" spans="1:9" x14ac:dyDescent="0.25">
      <c r="A10" s="257"/>
      <c r="B10" s="241" t="s">
        <v>105</v>
      </c>
      <c r="C10" s="258">
        <v>297997.587</v>
      </c>
      <c r="D10" s="258">
        <v>324765.978</v>
      </c>
      <c r="E10" s="258">
        <v>346747.69400000002</v>
      </c>
      <c r="F10" s="259">
        <v>287697.82199999999</v>
      </c>
      <c r="G10" s="258">
        <v>345594.26699999999</v>
      </c>
      <c r="H10" s="258">
        <v>371798.45500000002</v>
      </c>
      <c r="I10" s="258">
        <v>398515.027</v>
      </c>
    </row>
    <row r="11" spans="1:9" x14ac:dyDescent="0.25">
      <c r="A11" s="35"/>
      <c r="B11" s="251" t="s">
        <v>106</v>
      </c>
      <c r="C11" s="252">
        <v>6.6000000000000003E-2</v>
      </c>
      <c r="D11" s="252">
        <v>5.3999999999999999E-2</v>
      </c>
      <c r="E11" s="252">
        <v>4.7E-2</v>
      </c>
      <c r="F11" s="253">
        <v>-6.7000000000000004E-2</v>
      </c>
      <c r="G11" s="252">
        <v>0.121</v>
      </c>
      <c r="H11" s="252">
        <v>6.2E-2</v>
      </c>
      <c r="I11" s="252">
        <v>6.7000000000000004E-2</v>
      </c>
    </row>
    <row r="12" spans="1:9" x14ac:dyDescent="0.25">
      <c r="A12" s="35"/>
      <c r="B12" s="260" t="s">
        <v>103</v>
      </c>
      <c r="C12" s="261">
        <v>0.46100000000000002</v>
      </c>
      <c r="D12" s="261">
        <v>1.661</v>
      </c>
      <c r="E12" s="261">
        <v>1.4530000000000001</v>
      </c>
      <c r="F12" s="262">
        <v>2.54</v>
      </c>
      <c r="G12" s="261">
        <v>1.6579999999999999</v>
      </c>
      <c r="H12" s="261">
        <v>1.222</v>
      </c>
      <c r="I12" s="261">
        <v>1.0660000000000001</v>
      </c>
    </row>
    <row r="13" spans="1:9" x14ac:dyDescent="0.25">
      <c r="A13" s="226"/>
      <c r="B13" s="263" t="s">
        <v>107</v>
      </c>
      <c r="C13" s="242">
        <v>336279.47</v>
      </c>
      <c r="D13" s="242">
        <v>378732.65100000001</v>
      </c>
      <c r="E13" s="242">
        <v>399281.3</v>
      </c>
      <c r="F13" s="243">
        <v>365068.96399999998</v>
      </c>
      <c r="G13" s="242">
        <v>409375.81400000001</v>
      </c>
      <c r="H13" s="242">
        <v>438594.86700000003</v>
      </c>
      <c r="I13" s="242">
        <v>471126.00900000002</v>
      </c>
    </row>
    <row r="14" spans="1:9" x14ac:dyDescent="0.25">
      <c r="A14" s="226"/>
      <c r="B14" s="264" t="s">
        <v>106</v>
      </c>
      <c r="C14" s="252">
        <v>6.6000000000000003E-2</v>
      </c>
      <c r="D14" s="252">
        <v>5.3999999999999999E-2</v>
      </c>
      <c r="E14" s="252">
        <v>4.7E-2</v>
      </c>
      <c r="F14" s="253">
        <v>-6.7000000000000004E-2</v>
      </c>
      <c r="G14" s="252">
        <v>0.121</v>
      </c>
      <c r="H14" s="252">
        <v>6.2E-2</v>
      </c>
      <c r="I14" s="252">
        <v>6.7000000000000004E-2</v>
      </c>
    </row>
    <row r="15" spans="1:9" x14ac:dyDescent="0.25">
      <c r="A15" s="226"/>
      <c r="B15" s="55" t="s">
        <v>103</v>
      </c>
      <c r="C15" s="261">
        <v>0.69499999999999995</v>
      </c>
      <c r="D15" s="261">
        <v>2.3340000000000001</v>
      </c>
      <c r="E15" s="261">
        <v>1.1639999999999999</v>
      </c>
      <c r="F15" s="262">
        <v>1.278</v>
      </c>
      <c r="G15" s="261">
        <v>1</v>
      </c>
      <c r="H15" s="261">
        <v>1.1499999999999999</v>
      </c>
      <c r="I15" s="261">
        <v>1.1000000000000001</v>
      </c>
    </row>
    <row r="16" spans="1:9" x14ac:dyDescent="0.25">
      <c r="A16" s="265"/>
      <c r="B16" s="263" t="s">
        <v>108</v>
      </c>
      <c r="C16" s="242">
        <v>152788.76</v>
      </c>
      <c r="D16" s="242">
        <v>175184.58499999999</v>
      </c>
      <c r="E16" s="242">
        <v>179987.35699999999</v>
      </c>
      <c r="F16" s="243">
        <v>138001.10200000001</v>
      </c>
      <c r="G16" s="242">
        <v>174217.71100000001</v>
      </c>
      <c r="H16" s="242">
        <v>187112.43900000001</v>
      </c>
      <c r="I16" s="242">
        <v>200818.87299999999</v>
      </c>
    </row>
    <row r="17" spans="1:9" x14ac:dyDescent="0.25">
      <c r="A17" s="265"/>
      <c r="B17" s="266" t="s">
        <v>109</v>
      </c>
      <c r="C17" s="252">
        <v>2.5999999999999999E-2</v>
      </c>
      <c r="D17" s="252">
        <v>0.09</v>
      </c>
      <c r="E17" s="252">
        <v>1.7000000000000001E-2</v>
      </c>
      <c r="F17" s="253">
        <v>-0.14199999999999999</v>
      </c>
      <c r="G17" s="252">
        <v>0.13100000000000001</v>
      </c>
      <c r="H17" s="252">
        <v>5.8999999999999997E-2</v>
      </c>
      <c r="I17" s="252">
        <v>6.7000000000000004E-2</v>
      </c>
    </row>
    <row r="18" spans="1:9" x14ac:dyDescent="0.25">
      <c r="A18" s="265"/>
      <c r="B18" s="266" t="s">
        <v>103</v>
      </c>
      <c r="C18" s="261">
        <v>0.89400000000000002</v>
      </c>
      <c r="D18" s="261">
        <v>1.625</v>
      </c>
      <c r="E18" s="261">
        <v>1.6040000000000001</v>
      </c>
      <c r="F18" s="262">
        <v>1.6479999999999999</v>
      </c>
      <c r="G18" s="261">
        <v>2</v>
      </c>
      <c r="H18" s="261">
        <v>1.25</v>
      </c>
      <c r="I18" s="261">
        <v>1.1000000000000001</v>
      </c>
    </row>
    <row r="19" spans="1:9" x14ac:dyDescent="0.25">
      <c r="A19" s="265"/>
      <c r="B19" s="267" t="s">
        <v>110</v>
      </c>
      <c r="C19" s="242">
        <v>-191070.644</v>
      </c>
      <c r="D19" s="242">
        <v>-229151.25899999999</v>
      </c>
      <c r="E19" s="242">
        <v>-232520.962</v>
      </c>
      <c r="F19" s="268">
        <v>-215372.24400000001</v>
      </c>
      <c r="G19" s="269">
        <v>-237999.258</v>
      </c>
      <c r="H19" s="242">
        <v>-253908.85</v>
      </c>
      <c r="I19" s="242">
        <v>-273429.85499999998</v>
      </c>
    </row>
    <row r="20" spans="1:9" x14ac:dyDescent="0.25">
      <c r="A20" s="265"/>
      <c r="B20" s="266" t="s">
        <v>111</v>
      </c>
      <c r="C20" s="252">
        <v>2.5000000000000001E-2</v>
      </c>
      <c r="D20" s="252">
        <v>7.4999999999999997E-2</v>
      </c>
      <c r="E20" s="252">
        <v>4.2999999999999997E-2</v>
      </c>
      <c r="F20" s="253">
        <v>-0.10199999999999999</v>
      </c>
      <c r="G20" s="252">
        <v>0.13100000000000001</v>
      </c>
      <c r="H20" s="252">
        <v>6.7000000000000004E-2</v>
      </c>
      <c r="I20" s="252">
        <v>7.0000000000000007E-2</v>
      </c>
    </row>
    <row r="21" spans="1:9" x14ac:dyDescent="0.25">
      <c r="A21" s="270"/>
      <c r="B21" s="271" t="s">
        <v>103</v>
      </c>
      <c r="C21" s="249">
        <v>2.0680000000000001</v>
      </c>
      <c r="D21" s="249">
        <v>2.6440000000000001</v>
      </c>
      <c r="E21" s="249">
        <v>0.34</v>
      </c>
      <c r="F21" s="250">
        <v>0.72499999999999998</v>
      </c>
      <c r="G21" s="249">
        <v>0.8</v>
      </c>
      <c r="H21" s="249">
        <v>1</v>
      </c>
      <c r="I21" s="249">
        <v>1.1000000000000001</v>
      </c>
    </row>
    <row r="22" spans="1:9" x14ac:dyDescent="0.25">
      <c r="A22" s="265"/>
      <c r="B22" s="272" t="s">
        <v>112</v>
      </c>
      <c r="C22" s="242">
        <v>49151.743999999999</v>
      </c>
      <c r="D22" s="242">
        <v>54968.076000000001</v>
      </c>
      <c r="E22" s="242">
        <v>55428.36</v>
      </c>
      <c r="F22" s="243">
        <v>40302.156000000003</v>
      </c>
      <c r="G22" s="242">
        <v>50878.936999999998</v>
      </c>
      <c r="H22" s="242">
        <v>54644.743000000002</v>
      </c>
      <c r="I22" s="242">
        <v>58647.601000000002</v>
      </c>
    </row>
    <row r="23" spans="1:9" x14ac:dyDescent="0.25">
      <c r="A23" s="265"/>
      <c r="B23" s="273" t="s">
        <v>109</v>
      </c>
      <c r="C23" s="252">
        <v>2.5999999999999999E-2</v>
      </c>
      <c r="D23" s="252">
        <v>0.09</v>
      </c>
      <c r="E23" s="252">
        <v>1.7000000000000001E-2</v>
      </c>
      <c r="F23" s="253">
        <v>-0.14199999999999999</v>
      </c>
      <c r="G23" s="252">
        <v>0.13100000000000001</v>
      </c>
      <c r="H23" s="252">
        <v>5.8999999999999997E-2</v>
      </c>
      <c r="I23" s="252">
        <v>6.7000000000000004E-2</v>
      </c>
    </row>
    <row r="24" spans="1:9" x14ac:dyDescent="0.25">
      <c r="A24" s="270"/>
      <c r="B24" s="274" t="s">
        <v>103</v>
      </c>
      <c r="C24" s="249">
        <v>2.97</v>
      </c>
      <c r="D24" s="249">
        <v>1.3120000000000001</v>
      </c>
      <c r="E24" s="249">
        <v>0.49</v>
      </c>
      <c r="F24" s="250">
        <v>1.9279999999999999</v>
      </c>
      <c r="G24" s="249">
        <v>2</v>
      </c>
      <c r="H24" s="249">
        <v>1.25</v>
      </c>
      <c r="I24" s="249">
        <v>1.1000000000000001</v>
      </c>
    </row>
    <row r="25" spans="1:9" x14ac:dyDescent="0.25">
      <c r="A25" s="265"/>
      <c r="B25" s="272" t="s">
        <v>113</v>
      </c>
      <c r="C25" s="242">
        <v>37355.875</v>
      </c>
      <c r="D25" s="242">
        <v>40829.69</v>
      </c>
      <c r="E25" s="242">
        <v>46826.574000000001</v>
      </c>
      <c r="F25" s="275">
        <v>33777.911999999997</v>
      </c>
      <c r="G25" s="242">
        <v>35268.49</v>
      </c>
      <c r="H25" s="242">
        <v>36833.646000000001</v>
      </c>
      <c r="I25" s="242">
        <v>38499.205999999998</v>
      </c>
    </row>
    <row r="26" spans="1:9" x14ac:dyDescent="0.25">
      <c r="A26" s="276"/>
      <c r="B26" s="273" t="s">
        <v>60</v>
      </c>
      <c r="C26" s="277">
        <v>4.7E-2</v>
      </c>
      <c r="D26" s="277">
        <v>4.5999999999999999E-2</v>
      </c>
      <c r="E26" s="277">
        <v>4.2000000000000003E-2</v>
      </c>
      <c r="F26" s="278">
        <v>2.9000000000000001E-2</v>
      </c>
      <c r="G26" s="277">
        <v>4.3999999999999997E-2</v>
      </c>
      <c r="H26" s="277">
        <v>4.3999999999999997E-2</v>
      </c>
      <c r="I26" s="277">
        <v>4.4999999999999998E-2</v>
      </c>
    </row>
    <row r="27" spans="1:9" x14ac:dyDescent="0.25">
      <c r="A27" s="247"/>
      <c r="B27" s="274" t="s">
        <v>103</v>
      </c>
      <c r="C27" s="249">
        <v>0.93799999999999994</v>
      </c>
      <c r="D27" s="249">
        <v>2.0009999999999999</v>
      </c>
      <c r="E27" s="249">
        <v>3.508</v>
      </c>
      <c r="F27" s="250">
        <v>-9.7739999999999991</v>
      </c>
      <c r="G27" s="249">
        <v>1</v>
      </c>
      <c r="H27" s="249">
        <v>1</v>
      </c>
      <c r="I27" s="249">
        <v>1</v>
      </c>
    </row>
    <row r="28" spans="1:9" x14ac:dyDescent="0.25">
      <c r="A28" s="43"/>
      <c r="B28" s="272" t="s">
        <v>47</v>
      </c>
      <c r="C28" s="242">
        <v>16012.406000000001</v>
      </c>
      <c r="D28" s="242">
        <v>17438.989000000001</v>
      </c>
      <c r="E28" s="242">
        <v>18486.28</v>
      </c>
      <c r="F28" s="243">
        <v>10174.611000000001</v>
      </c>
      <c r="G28" s="242">
        <v>17812.864000000001</v>
      </c>
      <c r="H28" s="242">
        <v>19230.077000000001</v>
      </c>
      <c r="I28" s="242">
        <v>20762.707999999999</v>
      </c>
    </row>
    <row r="29" spans="1:9" x14ac:dyDescent="0.25">
      <c r="A29" s="43"/>
      <c r="B29" s="273" t="s">
        <v>114</v>
      </c>
      <c r="C29" s="252">
        <v>6.3E-2</v>
      </c>
      <c r="D29" s="252">
        <v>3.3000000000000002E-2</v>
      </c>
      <c r="E29" s="252">
        <v>3.9E-2</v>
      </c>
      <c r="F29" s="253">
        <v>-0.11</v>
      </c>
      <c r="G29" s="252">
        <v>0.10100000000000001</v>
      </c>
      <c r="H29" s="252">
        <v>0.08</v>
      </c>
      <c r="I29" s="252">
        <v>0.08</v>
      </c>
    </row>
    <row r="30" spans="1:9" x14ac:dyDescent="0.25">
      <c r="A30" s="247"/>
      <c r="B30" s="274" t="s">
        <v>103</v>
      </c>
      <c r="C30" s="249">
        <v>0.72199999999999998</v>
      </c>
      <c r="D30" s="249">
        <v>2.7</v>
      </c>
      <c r="E30" s="249">
        <v>1.554</v>
      </c>
      <c r="F30" s="250">
        <v>4.0759999999999996</v>
      </c>
      <c r="G30" s="249">
        <v>7.4119999999999999</v>
      </c>
      <c r="H30" s="249">
        <v>1</v>
      </c>
      <c r="I30" s="249">
        <v>1</v>
      </c>
    </row>
    <row r="31" spans="1:9" x14ac:dyDescent="0.25">
      <c r="A31" s="279"/>
      <c r="B31" s="272" t="s">
        <v>115</v>
      </c>
      <c r="C31" s="242">
        <v>70948.576000000001</v>
      </c>
      <c r="D31" s="242">
        <v>75372.225999999995</v>
      </c>
      <c r="E31" s="242">
        <v>80175.16</v>
      </c>
      <c r="F31" s="243">
        <v>68383.891000000003</v>
      </c>
      <c r="G31" s="242">
        <v>78069.091</v>
      </c>
      <c r="H31" s="242">
        <v>83807.740999999995</v>
      </c>
      <c r="I31" s="242">
        <v>89803.459000000003</v>
      </c>
    </row>
    <row r="32" spans="1:9" x14ac:dyDescent="0.25">
      <c r="A32" s="279"/>
      <c r="B32" s="273" t="s">
        <v>116</v>
      </c>
      <c r="C32" s="277">
        <v>6.3E-2</v>
      </c>
      <c r="D32" s="277">
        <v>4.8000000000000001E-2</v>
      </c>
      <c r="E32" s="277">
        <v>4.5999999999999999E-2</v>
      </c>
      <c r="F32" s="278">
        <v>-5.6000000000000001E-2</v>
      </c>
      <c r="G32" s="277">
        <v>9.4E-2</v>
      </c>
      <c r="H32" s="277">
        <v>5.8999999999999997E-2</v>
      </c>
      <c r="I32" s="277">
        <v>5.8999999999999997E-2</v>
      </c>
    </row>
    <row r="33" spans="1:9" x14ac:dyDescent="0.25">
      <c r="A33" s="280"/>
      <c r="B33" s="274" t="s">
        <v>103</v>
      </c>
      <c r="C33" s="249">
        <v>2.0590000000000002</v>
      </c>
      <c r="D33" s="249">
        <v>1.3</v>
      </c>
      <c r="E33" s="249">
        <v>1.399</v>
      </c>
      <c r="F33" s="250">
        <v>2.6110000000000002</v>
      </c>
      <c r="G33" s="249">
        <v>1.5</v>
      </c>
      <c r="H33" s="249">
        <v>1.252</v>
      </c>
      <c r="I33" s="249">
        <v>1.2130000000000001</v>
      </c>
    </row>
    <row r="34" spans="1:9" x14ac:dyDescent="0.25">
      <c r="A34" s="279"/>
      <c r="B34" s="272" t="s">
        <v>117</v>
      </c>
      <c r="C34" s="242">
        <v>3780.8870000000002</v>
      </c>
      <c r="D34" s="242">
        <v>4191.8710000000001</v>
      </c>
      <c r="E34" s="242">
        <v>4124.241</v>
      </c>
      <c r="F34" s="243">
        <v>3201.64</v>
      </c>
      <c r="G34" s="242">
        <v>3806.2370000000001</v>
      </c>
      <c r="H34" s="242">
        <v>4029.7950000000001</v>
      </c>
      <c r="I34" s="242">
        <v>4267.4669999999996</v>
      </c>
    </row>
    <row r="35" spans="1:9" x14ac:dyDescent="0.25">
      <c r="A35" s="279"/>
      <c r="B35" s="273" t="s">
        <v>116</v>
      </c>
      <c r="C35" s="277">
        <v>6.3E-2</v>
      </c>
      <c r="D35" s="277">
        <v>4.8000000000000001E-2</v>
      </c>
      <c r="E35" s="277">
        <v>4.5999999999999999E-2</v>
      </c>
      <c r="F35" s="278">
        <v>-5.6000000000000001E-2</v>
      </c>
      <c r="G35" s="277">
        <v>9.4E-2</v>
      </c>
      <c r="H35" s="277">
        <v>5.8999999999999997E-2</v>
      </c>
      <c r="I35" s="277">
        <v>5.8999999999999997E-2</v>
      </c>
    </row>
    <row r="36" spans="1:9" x14ac:dyDescent="0.25">
      <c r="A36" s="280"/>
      <c r="B36" s="274" t="s">
        <v>103</v>
      </c>
      <c r="C36" s="249">
        <v>1.7929999999999999</v>
      </c>
      <c r="D36" s="249">
        <v>2.2669999999999999</v>
      </c>
      <c r="E36" s="249">
        <v>-0.35399999999999998</v>
      </c>
      <c r="F36" s="250">
        <v>3.9710000000000001</v>
      </c>
      <c r="G36" s="249">
        <v>2</v>
      </c>
      <c r="H36" s="249">
        <v>1</v>
      </c>
      <c r="I36" s="249">
        <v>1</v>
      </c>
    </row>
    <row r="37" spans="1:9" x14ac:dyDescent="0.25">
      <c r="A37" s="279"/>
      <c r="B37" s="272" t="s">
        <v>222</v>
      </c>
      <c r="C37" s="242">
        <v>62851.913999999997</v>
      </c>
      <c r="D37" s="242">
        <v>65994.456000000006</v>
      </c>
      <c r="E37" s="242">
        <v>64810.163</v>
      </c>
      <c r="F37" s="243">
        <v>55309.694000000003</v>
      </c>
      <c r="G37" s="242">
        <v>65119.995999999999</v>
      </c>
      <c r="H37" s="242">
        <v>68814.630999999994</v>
      </c>
      <c r="I37" s="242">
        <v>72807.119000000006</v>
      </c>
    </row>
    <row r="38" spans="1:9" x14ac:dyDescent="0.25">
      <c r="A38" s="39"/>
      <c r="B38" s="273" t="s">
        <v>116</v>
      </c>
      <c r="C38" s="252">
        <v>6.3E-2</v>
      </c>
      <c r="D38" s="252">
        <v>4.8000000000000001E-2</v>
      </c>
      <c r="E38" s="252">
        <v>4.5999999999999999E-2</v>
      </c>
      <c r="F38" s="253">
        <v>-5.6000000000000001E-2</v>
      </c>
      <c r="G38" s="252">
        <v>9.4E-2</v>
      </c>
      <c r="H38" s="252">
        <v>5.8999999999999997E-2</v>
      </c>
      <c r="I38" s="252">
        <v>5.8999999999999997E-2</v>
      </c>
    </row>
    <row r="39" spans="1:9" x14ac:dyDescent="0.25">
      <c r="A39" s="281"/>
      <c r="B39" s="274" t="s">
        <v>103</v>
      </c>
      <c r="C39" s="249">
        <v>-6.0999999999999999E-2</v>
      </c>
      <c r="D39" s="249">
        <v>1.0429999999999999</v>
      </c>
      <c r="E39" s="249">
        <v>-0.39400000000000002</v>
      </c>
      <c r="F39" s="250">
        <v>2.6019999999999999</v>
      </c>
      <c r="G39" s="249">
        <v>1.879</v>
      </c>
      <c r="H39" s="249">
        <v>0.96599999999999997</v>
      </c>
      <c r="I39" s="249">
        <v>0.98399999999999999</v>
      </c>
    </row>
    <row r="40" spans="1:9" x14ac:dyDescent="0.25">
      <c r="A40" s="282">
        <v>0.55000000000000004</v>
      </c>
      <c r="B40" s="272" t="s">
        <v>118</v>
      </c>
      <c r="C40" s="242">
        <v>1216463.8740000001</v>
      </c>
      <c r="D40" s="242">
        <v>1287690.2409999999</v>
      </c>
      <c r="E40" s="242">
        <v>1355748.9550000001</v>
      </c>
      <c r="F40" s="259">
        <v>1112579.081</v>
      </c>
      <c r="G40" s="242">
        <v>1274527.767</v>
      </c>
      <c r="H40" s="242">
        <v>1376867.183</v>
      </c>
      <c r="I40" s="242">
        <v>1476990.4750000001</v>
      </c>
    </row>
    <row r="41" spans="1:9" x14ac:dyDescent="0.25">
      <c r="A41" s="283">
        <v>0.55000000000000004</v>
      </c>
      <c r="B41" s="273" t="s">
        <v>116</v>
      </c>
      <c r="C41" s="252">
        <v>6.3E-2</v>
      </c>
      <c r="D41" s="252">
        <v>4.8000000000000001E-2</v>
      </c>
      <c r="E41" s="252">
        <v>4.5999999999999999E-2</v>
      </c>
      <c r="F41" s="253">
        <v>-5.6000000000000001E-2</v>
      </c>
      <c r="G41" s="252">
        <v>9.4E-2</v>
      </c>
      <c r="H41" s="252">
        <v>5.8999999999999997E-2</v>
      </c>
      <c r="I41" s="252">
        <v>5.8999999999999997E-2</v>
      </c>
    </row>
    <row r="42" spans="1:9" x14ac:dyDescent="0.25">
      <c r="A42" s="283"/>
      <c r="B42" s="273" t="s">
        <v>103</v>
      </c>
      <c r="C42" s="284">
        <v>1.0009999999999999</v>
      </c>
      <c r="D42" s="284">
        <v>1.2210000000000001</v>
      </c>
      <c r="E42" s="284">
        <v>1.1599999999999999</v>
      </c>
      <c r="F42" s="285">
        <v>3.1840000000000002</v>
      </c>
      <c r="G42" s="284">
        <v>1.542</v>
      </c>
      <c r="H42" s="284">
        <v>1.367</v>
      </c>
      <c r="I42" s="284">
        <v>1.2330000000000001</v>
      </c>
    </row>
    <row r="43" spans="1:9" x14ac:dyDescent="0.25">
      <c r="A43" s="283"/>
      <c r="B43" s="27" t="s">
        <v>223</v>
      </c>
      <c r="C43" s="286">
        <v>0</v>
      </c>
      <c r="D43" s="286">
        <v>0</v>
      </c>
      <c r="E43" s="286">
        <v>0</v>
      </c>
      <c r="F43" s="287">
        <v>0</v>
      </c>
      <c r="G43" s="288">
        <v>5000</v>
      </c>
      <c r="H43" s="288">
        <v>15293.674000000001</v>
      </c>
      <c r="I43" s="288">
        <v>26195.672999999999</v>
      </c>
    </row>
    <row r="44" spans="1:9" x14ac:dyDescent="0.25">
      <c r="A44" s="289"/>
      <c r="B44" s="290" t="s">
        <v>119</v>
      </c>
      <c r="C44" s="291">
        <v>1216463.8740000001</v>
      </c>
      <c r="D44" s="291">
        <v>1287690.2409999999</v>
      </c>
      <c r="E44" s="291">
        <v>1355748.9550000001</v>
      </c>
      <c r="F44" s="292">
        <v>1112579.081</v>
      </c>
      <c r="G44" s="291">
        <v>1279527.767</v>
      </c>
      <c r="H44" s="291">
        <v>1392160.8570000001</v>
      </c>
      <c r="I44" s="291">
        <v>1503186.149</v>
      </c>
    </row>
    <row r="45" spans="1:9" x14ac:dyDescent="0.25">
      <c r="A45" s="283"/>
      <c r="B45" s="293" t="s">
        <v>116</v>
      </c>
      <c r="C45" s="294">
        <v>6.3E-2</v>
      </c>
      <c r="D45" s="294">
        <v>4.8000000000000001E-2</v>
      </c>
      <c r="E45" s="294">
        <v>4.5999999999999999E-2</v>
      </c>
      <c r="F45" s="295">
        <v>-5.6000000000000001E-2</v>
      </c>
      <c r="G45" s="294">
        <v>9.4E-2</v>
      </c>
      <c r="H45" s="294">
        <v>5.8999999999999997E-2</v>
      </c>
      <c r="I45" s="294">
        <v>5.8999999999999997E-2</v>
      </c>
    </row>
    <row r="46" spans="1:9" x14ac:dyDescent="0.25">
      <c r="A46" s="296"/>
      <c r="B46" s="297" t="s">
        <v>103</v>
      </c>
      <c r="C46" s="298">
        <v>1.0009999999999999</v>
      </c>
      <c r="D46" s="298">
        <v>1.2210000000000001</v>
      </c>
      <c r="E46" s="298">
        <v>1.1599999999999999</v>
      </c>
      <c r="F46" s="299">
        <v>3.1840000000000002</v>
      </c>
      <c r="G46" s="298">
        <v>1.589</v>
      </c>
      <c r="H46" s="298">
        <v>1.4990000000000001</v>
      </c>
      <c r="I46" s="298">
        <v>1.3520000000000001</v>
      </c>
    </row>
    <row r="47" spans="1:9" x14ac:dyDescent="0.25">
      <c r="A47" s="300" t="s">
        <v>120</v>
      </c>
      <c r="B47" s="24"/>
      <c r="C47" s="301"/>
      <c r="D47" s="301"/>
      <c r="E47" s="301"/>
      <c r="F47" s="301"/>
      <c r="G47" s="301"/>
      <c r="H47" s="301"/>
      <c r="I47" s="301"/>
    </row>
    <row r="48" spans="1:9" x14ac:dyDescent="0.25">
      <c r="A48" s="300" t="s">
        <v>121</v>
      </c>
      <c r="B48" s="43"/>
      <c r="C48" s="302"/>
      <c r="D48" s="302"/>
      <c r="E48" s="302"/>
      <c r="F48" s="302"/>
      <c r="G48" s="302"/>
      <c r="H48" s="302"/>
      <c r="I48" s="302"/>
    </row>
    <row r="49" spans="1:9" x14ac:dyDescent="0.25">
      <c r="A49" s="300" t="s">
        <v>122</v>
      </c>
      <c r="B49" s="303"/>
      <c r="C49" s="302"/>
      <c r="D49" s="302"/>
      <c r="E49" s="302"/>
      <c r="F49" s="302"/>
      <c r="G49" s="302"/>
      <c r="H49" s="302"/>
      <c r="I49" s="302"/>
    </row>
    <row r="50" spans="1:9" x14ac:dyDescent="0.25">
      <c r="A50" s="304" t="s">
        <v>123</v>
      </c>
      <c r="B50" s="305"/>
      <c r="C50" s="306"/>
      <c r="D50" s="306"/>
      <c r="E50" s="306"/>
      <c r="F50" s="306"/>
      <c r="G50" s="306"/>
      <c r="H50" s="306"/>
      <c r="I50" s="307"/>
    </row>
    <row r="51" spans="1:9" x14ac:dyDescent="0.25">
      <c r="A51" s="308" t="s">
        <v>124</v>
      </c>
      <c r="B51" s="305"/>
      <c r="C51" s="306"/>
      <c r="D51" s="306"/>
      <c r="E51" s="306"/>
      <c r="F51" s="306"/>
      <c r="G51" s="306"/>
      <c r="H51" s="306"/>
      <c r="I51" s="307"/>
    </row>
    <row r="52" spans="1:9" x14ac:dyDescent="0.25">
      <c r="A52" s="304" t="s">
        <v>125</v>
      </c>
      <c r="B52" s="43"/>
      <c r="C52" s="309"/>
      <c r="D52" s="309"/>
      <c r="E52" s="309"/>
      <c r="F52" s="309"/>
      <c r="G52" s="309"/>
      <c r="H52" s="309"/>
      <c r="I52" s="309"/>
    </row>
    <row r="53" spans="1:9" x14ac:dyDescent="0.25">
      <c r="A53" s="310" t="s">
        <v>53</v>
      </c>
      <c r="B53" s="311"/>
      <c r="C53" s="312"/>
      <c r="D53" s="312"/>
      <c r="E53" s="312"/>
      <c r="F53" s="312"/>
      <c r="G53" s="312"/>
      <c r="H53" s="313"/>
      <c r="I53" s="313"/>
    </row>
  </sheetData>
  <mergeCells count="2">
    <mergeCell ref="C3:E3"/>
    <mergeCell ref="G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M1" sqref="M1:M3"/>
    </sheetView>
  </sheetViews>
  <sheetFormatPr defaultRowHeight="15" x14ac:dyDescent="0.25"/>
  <cols>
    <col min="1" max="1" width="0.7109375" customWidth="1"/>
    <col min="2" max="2" width="20.28515625" customWidth="1"/>
    <col min="3" max="8" width="9.140625" customWidth="1"/>
  </cols>
  <sheetData>
    <row r="1" spans="1:8" x14ac:dyDescent="0.25">
      <c r="A1" s="448" t="s">
        <v>126</v>
      </c>
      <c r="B1" s="448"/>
      <c r="C1" s="448"/>
      <c r="D1" s="448"/>
      <c r="E1" s="448"/>
      <c r="F1" s="448"/>
      <c r="G1" s="448"/>
      <c r="H1" s="448"/>
    </row>
    <row r="2" spans="1:8" x14ac:dyDescent="0.25">
      <c r="A2" s="314"/>
      <c r="B2" s="315"/>
      <c r="C2" s="449" t="s">
        <v>127</v>
      </c>
      <c r="D2" s="450"/>
      <c r="E2" s="451" t="s">
        <v>128</v>
      </c>
      <c r="F2" s="450"/>
      <c r="G2" s="452" t="s">
        <v>129</v>
      </c>
      <c r="H2" s="452"/>
    </row>
    <row r="3" spans="1:8" x14ac:dyDescent="0.25">
      <c r="A3" s="316"/>
      <c r="B3" s="317" t="s">
        <v>1</v>
      </c>
      <c r="C3" s="318" t="s">
        <v>41</v>
      </c>
      <c r="D3" s="319" t="s">
        <v>42</v>
      </c>
      <c r="E3" s="320" t="s">
        <v>41</v>
      </c>
      <c r="F3" s="319" t="s">
        <v>42</v>
      </c>
      <c r="G3" s="318" t="s">
        <v>41</v>
      </c>
      <c r="H3" s="320" t="s">
        <v>42</v>
      </c>
    </row>
    <row r="4" spans="1:8" x14ac:dyDescent="0.25">
      <c r="A4" s="35"/>
      <c r="B4" s="321" t="s">
        <v>112</v>
      </c>
      <c r="C4" s="322">
        <v>59500.218000000001</v>
      </c>
      <c r="D4" s="323">
        <v>63606.603999999999</v>
      </c>
      <c r="E4" s="324">
        <v>40302.156000000003</v>
      </c>
      <c r="F4" s="325">
        <v>50878.936999999998</v>
      </c>
      <c r="G4" s="322">
        <v>-19198.062000000002</v>
      </c>
      <c r="H4" s="326">
        <v>-12727.666999999999</v>
      </c>
    </row>
    <row r="5" spans="1:8" x14ac:dyDescent="0.25">
      <c r="A5" s="35"/>
      <c r="B5" s="321" t="s">
        <v>113</v>
      </c>
      <c r="C5" s="327">
        <v>48836.105000000003</v>
      </c>
      <c r="D5" s="328">
        <v>51097.279000000002</v>
      </c>
      <c r="E5" s="324">
        <v>33777.911999999997</v>
      </c>
      <c r="F5" s="328">
        <v>35268.49</v>
      </c>
      <c r="G5" s="322">
        <v>-15058.194</v>
      </c>
      <c r="H5" s="326">
        <v>-15828.789000000001</v>
      </c>
    </row>
    <row r="6" spans="1:8" x14ac:dyDescent="0.25">
      <c r="A6" s="226"/>
      <c r="B6" s="321" t="s">
        <v>117</v>
      </c>
      <c r="C6" s="327">
        <v>4328.4530000000004</v>
      </c>
      <c r="D6" s="328">
        <v>4592.2179999999998</v>
      </c>
      <c r="E6" s="329">
        <v>3201.64</v>
      </c>
      <c r="F6" s="328">
        <v>3806.2370000000001</v>
      </c>
      <c r="G6" s="322">
        <v>-1126.8140000000001</v>
      </c>
      <c r="H6" s="326">
        <v>-785.98199999999997</v>
      </c>
    </row>
    <row r="7" spans="1:8" x14ac:dyDescent="0.25">
      <c r="A7" s="330"/>
      <c r="B7" s="331" t="s">
        <v>130</v>
      </c>
      <c r="C7" s="332">
        <v>112664.777</v>
      </c>
      <c r="D7" s="333">
        <v>119296.102</v>
      </c>
      <c r="E7" s="334">
        <v>77281.706999999995</v>
      </c>
      <c r="F7" s="333">
        <v>89953.664000000004</v>
      </c>
      <c r="G7" s="332">
        <v>-35383.07</v>
      </c>
      <c r="H7" s="332">
        <v>-29342.437999999998</v>
      </c>
    </row>
    <row r="8" spans="1:8" x14ac:dyDescent="0.25">
      <c r="A8" s="335" t="s">
        <v>53</v>
      </c>
      <c r="B8" s="336"/>
      <c r="C8" s="337"/>
      <c r="D8" s="337"/>
      <c r="E8" s="337"/>
      <c r="F8" s="337"/>
      <c r="G8" s="337"/>
      <c r="H8" s="337"/>
    </row>
  </sheetData>
  <mergeCells count="4">
    <mergeCell ref="A1:H1"/>
    <mergeCell ref="C2:D2"/>
    <mergeCell ref="E2:F2"/>
    <mergeCell ref="G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workbookViewId="0">
      <selection activeCell="O8" sqref="O8"/>
    </sheetView>
  </sheetViews>
  <sheetFormatPr defaultRowHeight="15" x14ac:dyDescent="0.25"/>
  <cols>
    <col min="1" max="1" width="0.85546875" customWidth="1"/>
    <col min="2" max="2" width="22.140625" customWidth="1"/>
    <col min="3" max="3" width="8.140625" customWidth="1"/>
    <col min="4" max="4" width="9.85546875" customWidth="1"/>
    <col min="5" max="5" width="7.5703125" customWidth="1"/>
    <col min="6" max="6" width="7.7109375" customWidth="1"/>
    <col min="7" max="7" width="7.42578125" customWidth="1"/>
    <col min="8" max="8" width="7.28515625" customWidth="1"/>
    <col min="9" max="9" width="11.28515625" customWidth="1"/>
    <col min="10" max="10" width="11.5703125" customWidth="1"/>
    <col min="11" max="11" width="8.7109375" customWidth="1"/>
    <col min="12" max="12" width="9.7109375" customWidth="1"/>
  </cols>
  <sheetData>
    <row r="1" spans="1:12" x14ac:dyDescent="0.25">
      <c r="A1" s="453" t="s">
        <v>131</v>
      </c>
      <c r="B1" s="454"/>
      <c r="C1" s="454"/>
      <c r="D1" s="454"/>
      <c r="E1" s="454"/>
      <c r="F1" s="454"/>
      <c r="G1" s="454"/>
      <c r="H1" s="454"/>
      <c r="I1" s="454"/>
      <c r="J1" s="338"/>
      <c r="K1" s="338"/>
      <c r="L1" s="184"/>
    </row>
    <row r="2" spans="1:12" x14ac:dyDescent="0.25">
      <c r="A2" s="339"/>
      <c r="B2" s="339"/>
      <c r="C2" s="455" t="s">
        <v>40</v>
      </c>
      <c r="D2" s="455"/>
      <c r="E2" s="455"/>
      <c r="F2" s="455"/>
      <c r="G2" s="456" t="s">
        <v>41</v>
      </c>
      <c r="H2" s="457"/>
      <c r="I2" s="457"/>
      <c r="J2" s="457"/>
      <c r="K2" s="457"/>
      <c r="L2" s="457"/>
    </row>
    <row r="3" spans="1:12" ht="48" x14ac:dyDescent="0.25">
      <c r="A3" s="340"/>
      <c r="B3" s="341" t="s">
        <v>132</v>
      </c>
      <c r="C3" s="342" t="s">
        <v>133</v>
      </c>
      <c r="D3" s="342" t="s">
        <v>134</v>
      </c>
      <c r="E3" s="342" t="s">
        <v>135</v>
      </c>
      <c r="F3" s="343" t="s">
        <v>136</v>
      </c>
      <c r="G3" s="344" t="s">
        <v>137</v>
      </c>
      <c r="H3" s="345" t="s">
        <v>224</v>
      </c>
      <c r="I3" s="345" t="s">
        <v>225</v>
      </c>
      <c r="J3" s="345" t="s">
        <v>138</v>
      </c>
      <c r="K3" s="345" t="s">
        <v>134</v>
      </c>
      <c r="L3" s="345" t="s">
        <v>139</v>
      </c>
    </row>
    <row r="4" spans="1:12" x14ac:dyDescent="0.25">
      <c r="A4" s="346"/>
      <c r="B4" s="347" t="s">
        <v>140</v>
      </c>
      <c r="C4" s="194">
        <v>900.24900000000002</v>
      </c>
      <c r="D4" s="194">
        <v>941.10599999999999</v>
      </c>
      <c r="E4" s="194">
        <v>944.86599999999999</v>
      </c>
      <c r="F4" s="348">
        <v>-3.7610000000000001</v>
      </c>
      <c r="G4" s="194">
        <v>963.11400000000003</v>
      </c>
      <c r="H4" s="194">
        <v>33</v>
      </c>
      <c r="I4" s="194">
        <v>24.54</v>
      </c>
      <c r="J4" s="194">
        <v>4.6959999999999997</v>
      </c>
      <c r="K4" s="194">
        <v>1025.3499999999999</v>
      </c>
      <c r="L4" s="194">
        <v>478.83800000000002</v>
      </c>
    </row>
    <row r="5" spans="1:12" x14ac:dyDescent="0.25">
      <c r="A5" s="191"/>
      <c r="B5" s="186" t="s">
        <v>141</v>
      </c>
      <c r="C5" s="194">
        <v>743.9</v>
      </c>
      <c r="D5" s="194">
        <v>745.43</v>
      </c>
      <c r="E5" s="194">
        <v>746.06600000000003</v>
      </c>
      <c r="F5" s="348">
        <v>-1.0389999999999999</v>
      </c>
      <c r="G5" s="194">
        <v>805.66600000000005</v>
      </c>
      <c r="H5" s="194">
        <v>0</v>
      </c>
      <c r="I5" s="194">
        <v>-0.93500000000000005</v>
      </c>
      <c r="J5" s="194">
        <v>-22.215</v>
      </c>
      <c r="K5" s="194">
        <v>782.51700000000005</v>
      </c>
      <c r="L5" s="194">
        <v>396.80700000000002</v>
      </c>
    </row>
    <row r="6" spans="1:12" x14ac:dyDescent="0.25">
      <c r="A6" s="185"/>
      <c r="B6" s="349" t="s">
        <v>77</v>
      </c>
      <c r="C6" s="201">
        <v>202.208</v>
      </c>
      <c r="D6" s="201">
        <v>203.73099999999999</v>
      </c>
      <c r="E6" s="201">
        <v>204.76900000000001</v>
      </c>
      <c r="F6" s="350">
        <v>-1.0389999999999999</v>
      </c>
      <c r="G6" s="201">
        <v>229.27</v>
      </c>
      <c r="H6" s="201">
        <v>0</v>
      </c>
      <c r="I6" s="201">
        <v>7.1740000000000004</v>
      </c>
      <c r="J6" s="201">
        <v>-3.4169999999999998</v>
      </c>
      <c r="K6" s="201">
        <v>233.02799999999999</v>
      </c>
      <c r="L6" s="201">
        <v>116.292</v>
      </c>
    </row>
    <row r="7" spans="1:12" x14ac:dyDescent="0.25">
      <c r="A7" s="185"/>
      <c r="B7" s="349" t="s">
        <v>142</v>
      </c>
      <c r="C7" s="201">
        <v>505.55399999999997</v>
      </c>
      <c r="D7" s="201">
        <v>505.55399999999997</v>
      </c>
      <c r="E7" s="201">
        <v>505.55399999999997</v>
      </c>
      <c r="F7" s="350">
        <v>0</v>
      </c>
      <c r="G7" s="201">
        <v>538.47199999999998</v>
      </c>
      <c r="H7" s="201">
        <v>0</v>
      </c>
      <c r="I7" s="201">
        <v>0</v>
      </c>
      <c r="J7" s="201">
        <v>-17.754999999999999</v>
      </c>
      <c r="K7" s="201">
        <v>520.71699999999998</v>
      </c>
      <c r="L7" s="201">
        <v>269.23599999999999</v>
      </c>
    </row>
    <row r="8" spans="1:12" x14ac:dyDescent="0.25">
      <c r="A8" s="238"/>
      <c r="B8" s="351" t="s">
        <v>143</v>
      </c>
      <c r="C8" s="352">
        <v>36.137999999999998</v>
      </c>
      <c r="D8" s="352">
        <v>36.146000000000001</v>
      </c>
      <c r="E8" s="352">
        <v>35.743000000000002</v>
      </c>
      <c r="F8" s="353">
        <v>0</v>
      </c>
      <c r="G8" s="354">
        <v>37.924999999999997</v>
      </c>
      <c r="H8" s="352">
        <v>0</v>
      </c>
      <c r="I8" s="352">
        <v>-8.109</v>
      </c>
      <c r="J8" s="352">
        <v>-1.0429999999999999</v>
      </c>
      <c r="K8" s="352">
        <v>28.771999999999998</v>
      </c>
      <c r="L8" s="352">
        <v>11.279</v>
      </c>
    </row>
    <row r="9" spans="1:12" x14ac:dyDescent="0.25">
      <c r="A9" s="185"/>
      <c r="B9" s="355" t="s">
        <v>144</v>
      </c>
      <c r="C9" s="205">
        <v>1644.1489999999999</v>
      </c>
      <c r="D9" s="205">
        <v>1686.5360000000001</v>
      </c>
      <c r="E9" s="205">
        <v>1690.932</v>
      </c>
      <c r="F9" s="348">
        <v>-4.3959999999999999</v>
      </c>
      <c r="G9" s="205">
        <v>1768.7809999999999</v>
      </c>
      <c r="H9" s="205">
        <v>33</v>
      </c>
      <c r="I9" s="205">
        <v>23.605</v>
      </c>
      <c r="J9" s="205">
        <v>-17.518999999999998</v>
      </c>
      <c r="K9" s="205">
        <v>1807.867</v>
      </c>
      <c r="L9" s="205">
        <v>875.64499999999998</v>
      </c>
    </row>
    <row r="10" spans="1:12" x14ac:dyDescent="0.25">
      <c r="A10" s="185"/>
      <c r="B10" s="356" t="s">
        <v>145</v>
      </c>
      <c r="C10" s="205"/>
      <c r="D10" s="205"/>
      <c r="E10" s="205"/>
      <c r="F10" s="348"/>
      <c r="G10" s="357"/>
      <c r="H10" s="301"/>
      <c r="I10" s="301"/>
      <c r="J10" s="358"/>
      <c r="K10" s="205"/>
      <c r="L10" s="205"/>
    </row>
    <row r="11" spans="1:12" x14ac:dyDescent="0.25">
      <c r="A11" s="185"/>
      <c r="B11" s="359" t="s">
        <v>146</v>
      </c>
      <c r="C11" s="207">
        <v>176.49799999999999</v>
      </c>
      <c r="D11" s="207">
        <v>175.505</v>
      </c>
      <c r="E11" s="207">
        <v>176.26300000000001</v>
      </c>
      <c r="F11" s="360">
        <v>-0.75700000000000001</v>
      </c>
      <c r="G11" s="207">
        <v>187.66800000000001</v>
      </c>
      <c r="H11" s="207">
        <v>0</v>
      </c>
      <c r="I11" s="207">
        <v>-0.503</v>
      </c>
      <c r="J11" s="207">
        <v>-9.8130000000000006</v>
      </c>
      <c r="K11" s="207">
        <v>177.352</v>
      </c>
      <c r="L11" s="208">
        <v>86.811999999999998</v>
      </c>
    </row>
    <row r="12" spans="1:12" x14ac:dyDescent="0.25">
      <c r="A12" s="185"/>
      <c r="B12" s="359" t="s">
        <v>147</v>
      </c>
      <c r="C12" s="207">
        <v>75.492000000000004</v>
      </c>
      <c r="D12" s="207">
        <v>75.991</v>
      </c>
      <c r="E12" s="207">
        <v>70.578999999999994</v>
      </c>
      <c r="F12" s="360">
        <v>5.4130000000000003</v>
      </c>
      <c r="G12" s="207">
        <v>77.891000000000005</v>
      </c>
      <c r="H12" s="207">
        <v>0</v>
      </c>
      <c r="I12" s="207">
        <v>1.61</v>
      </c>
      <c r="J12" s="207">
        <v>1.266</v>
      </c>
      <c r="K12" s="207">
        <v>80.766999999999996</v>
      </c>
      <c r="L12" s="208">
        <v>27.117999999999999</v>
      </c>
    </row>
    <row r="13" spans="1:12" x14ac:dyDescent="0.25">
      <c r="A13" s="185"/>
      <c r="B13" s="359" t="s">
        <v>148</v>
      </c>
      <c r="C13" s="207">
        <v>1151.8520000000001</v>
      </c>
      <c r="D13" s="207">
        <v>1151.1959999999999</v>
      </c>
      <c r="E13" s="207">
        <v>1161.912</v>
      </c>
      <c r="F13" s="360">
        <v>-10.715999999999999</v>
      </c>
      <c r="G13" s="207">
        <v>1215.9359999999999</v>
      </c>
      <c r="H13" s="207">
        <v>0</v>
      </c>
      <c r="I13" s="207">
        <v>12.129</v>
      </c>
      <c r="J13" s="207">
        <v>-14.432</v>
      </c>
      <c r="K13" s="207">
        <v>1213.633</v>
      </c>
      <c r="L13" s="208">
        <v>621.55799999999999</v>
      </c>
    </row>
    <row r="14" spans="1:12" x14ac:dyDescent="0.25">
      <c r="A14" s="185"/>
      <c r="B14" s="359" t="s">
        <v>149</v>
      </c>
      <c r="C14" s="207">
        <v>15.46</v>
      </c>
      <c r="D14" s="207">
        <v>14.744</v>
      </c>
      <c r="E14" s="207">
        <v>12.23</v>
      </c>
      <c r="F14" s="360">
        <v>2.5139999999999998</v>
      </c>
      <c r="G14" s="207">
        <v>15.303000000000001</v>
      </c>
      <c r="H14" s="207">
        <v>0</v>
      </c>
      <c r="I14" s="207">
        <v>0.182</v>
      </c>
      <c r="J14" s="207">
        <v>-0.65</v>
      </c>
      <c r="K14" s="207">
        <v>14.835000000000001</v>
      </c>
      <c r="L14" s="208">
        <v>3.4830000000000001</v>
      </c>
    </row>
    <row r="15" spans="1:12" x14ac:dyDescent="0.25">
      <c r="A15" s="185"/>
      <c r="B15" s="359" t="s">
        <v>150</v>
      </c>
      <c r="C15" s="207">
        <v>22.495000000000001</v>
      </c>
      <c r="D15" s="207">
        <v>65.210999999999999</v>
      </c>
      <c r="E15" s="207">
        <v>64.986999999999995</v>
      </c>
      <c r="F15" s="360">
        <v>0.223</v>
      </c>
      <c r="G15" s="207">
        <v>42.552</v>
      </c>
      <c r="H15" s="207">
        <v>33</v>
      </c>
      <c r="I15" s="207">
        <v>3.0129999999999999</v>
      </c>
      <c r="J15" s="207">
        <v>9.4779999999999998</v>
      </c>
      <c r="K15" s="207">
        <v>88.043000000000006</v>
      </c>
      <c r="L15" s="208">
        <v>20.28</v>
      </c>
    </row>
    <row r="16" spans="1:12" ht="36" x14ac:dyDescent="0.25">
      <c r="A16" s="185"/>
      <c r="B16" s="12" t="s">
        <v>151</v>
      </c>
      <c r="C16" s="212">
        <v>1.5580000000000001</v>
      </c>
      <c r="D16" s="212">
        <v>0</v>
      </c>
      <c r="E16" s="212">
        <v>0</v>
      </c>
      <c r="F16" s="350">
        <v>0</v>
      </c>
      <c r="G16" s="212">
        <v>-7.7859999999999996</v>
      </c>
      <c r="H16" s="212">
        <v>0</v>
      </c>
      <c r="I16" s="212">
        <v>19.574999999999999</v>
      </c>
      <c r="J16" s="212">
        <v>-11.789</v>
      </c>
      <c r="K16" s="212">
        <v>0</v>
      </c>
      <c r="L16" s="201">
        <v>0</v>
      </c>
    </row>
    <row r="17" spans="1:12" x14ac:dyDescent="0.25">
      <c r="A17" s="185"/>
      <c r="B17" s="12" t="s">
        <v>76</v>
      </c>
      <c r="C17" s="212">
        <v>13</v>
      </c>
      <c r="D17" s="212">
        <v>0</v>
      </c>
      <c r="E17" s="212">
        <v>0</v>
      </c>
      <c r="F17" s="350">
        <v>0</v>
      </c>
      <c r="G17" s="212">
        <v>5</v>
      </c>
      <c r="H17" s="212">
        <v>0</v>
      </c>
      <c r="I17" s="212">
        <v>0</v>
      </c>
      <c r="J17" s="212">
        <v>-5</v>
      </c>
      <c r="K17" s="212">
        <v>0</v>
      </c>
      <c r="L17" s="201">
        <v>0</v>
      </c>
    </row>
    <row r="18" spans="1:12" x14ac:dyDescent="0.25">
      <c r="A18" s="185"/>
      <c r="B18" s="12" t="s">
        <v>152</v>
      </c>
      <c r="C18" s="212">
        <v>0</v>
      </c>
      <c r="D18" s="212">
        <v>-3.1840000000000002</v>
      </c>
      <c r="E18" s="212">
        <v>0</v>
      </c>
      <c r="F18" s="350">
        <v>-3.1840000000000002</v>
      </c>
      <c r="G18" s="212">
        <v>0</v>
      </c>
      <c r="H18" s="212">
        <v>0</v>
      </c>
      <c r="I18" s="212">
        <v>0</v>
      </c>
      <c r="J18" s="212">
        <v>-2.109</v>
      </c>
      <c r="K18" s="212">
        <v>-2.109</v>
      </c>
      <c r="L18" s="201">
        <v>0</v>
      </c>
    </row>
    <row r="19" spans="1:12" x14ac:dyDescent="0.25">
      <c r="A19" s="198"/>
      <c r="B19" s="361" t="s">
        <v>78</v>
      </c>
      <c r="C19" s="362">
        <v>1658.7070000000001</v>
      </c>
      <c r="D19" s="362">
        <v>1683.3520000000001</v>
      </c>
      <c r="E19" s="362">
        <v>1690.932</v>
      </c>
      <c r="F19" s="363">
        <v>-7.58</v>
      </c>
      <c r="G19" s="364">
        <v>1765.9939999999999</v>
      </c>
      <c r="H19" s="362">
        <v>33</v>
      </c>
      <c r="I19" s="362">
        <v>43.180999999999997</v>
      </c>
      <c r="J19" s="362">
        <v>-36.417000000000002</v>
      </c>
      <c r="K19" s="362">
        <v>1805.758</v>
      </c>
      <c r="L19" s="362">
        <v>875.64499999999998</v>
      </c>
    </row>
    <row r="20" spans="1:12" x14ac:dyDescent="0.25">
      <c r="A20" s="185"/>
      <c r="B20" s="365" t="s">
        <v>153</v>
      </c>
      <c r="C20" s="205">
        <v>632.346</v>
      </c>
      <c r="D20" s="214">
        <v>638.69100000000003</v>
      </c>
      <c r="E20" s="214">
        <v>628.62099999999998</v>
      </c>
      <c r="F20" s="214">
        <v>10.07</v>
      </c>
      <c r="G20" s="366">
        <v>669.65200000000004</v>
      </c>
      <c r="H20" s="367">
        <v>0</v>
      </c>
      <c r="I20" s="367">
        <v>0</v>
      </c>
      <c r="J20" s="214">
        <v>0</v>
      </c>
      <c r="K20" s="214">
        <v>673.17899999999997</v>
      </c>
      <c r="L20" s="214">
        <v>300.822</v>
      </c>
    </row>
    <row r="21" spans="1:12" x14ac:dyDescent="0.25">
      <c r="A21" s="215"/>
      <c r="B21" s="356" t="s">
        <v>145</v>
      </c>
      <c r="C21" s="201"/>
      <c r="D21" s="201"/>
      <c r="E21" s="201"/>
      <c r="F21" s="214"/>
      <c r="G21" s="368"/>
      <c r="H21" s="301"/>
      <c r="I21" s="301"/>
      <c r="J21" s="358"/>
      <c r="K21" s="214"/>
      <c r="L21" s="208"/>
    </row>
    <row r="22" spans="1:12" x14ac:dyDescent="0.25">
      <c r="A22" s="215"/>
      <c r="B22" s="359" t="s">
        <v>146</v>
      </c>
      <c r="C22" s="369">
        <v>389.62200000000001</v>
      </c>
      <c r="D22" s="369">
        <v>387.077</v>
      </c>
      <c r="E22" s="369">
        <v>384.44</v>
      </c>
      <c r="F22" s="208">
        <v>2.637</v>
      </c>
      <c r="G22" s="370">
        <v>417.27100000000002</v>
      </c>
      <c r="H22" s="371">
        <v>0</v>
      </c>
      <c r="I22" s="371">
        <v>0</v>
      </c>
      <c r="J22" s="371">
        <v>0</v>
      </c>
      <c r="K22" s="208">
        <v>416.58</v>
      </c>
      <c r="L22" s="208">
        <v>193.53800000000001</v>
      </c>
    </row>
    <row r="23" spans="1:12" x14ac:dyDescent="0.25">
      <c r="A23" s="227"/>
      <c r="B23" s="359" t="s">
        <v>148</v>
      </c>
      <c r="C23" s="369">
        <v>79.194000000000003</v>
      </c>
      <c r="D23" s="369">
        <v>82.671999999999997</v>
      </c>
      <c r="E23" s="369">
        <v>82.7</v>
      </c>
      <c r="F23" s="208">
        <v>-2.8000000000000001E-2</v>
      </c>
      <c r="G23" s="370">
        <v>81.662000000000006</v>
      </c>
      <c r="H23" s="371">
        <v>0</v>
      </c>
      <c r="I23" s="371">
        <v>0</v>
      </c>
      <c r="J23" s="371">
        <v>0</v>
      </c>
      <c r="K23" s="208">
        <v>79.25</v>
      </c>
      <c r="L23" s="208">
        <v>34.512</v>
      </c>
    </row>
    <row r="24" spans="1:12" x14ac:dyDescent="0.25">
      <c r="A24" s="372"/>
      <c r="B24" s="373" t="s">
        <v>149</v>
      </c>
      <c r="C24" s="374">
        <v>35.883000000000003</v>
      </c>
      <c r="D24" s="374">
        <v>35.808</v>
      </c>
      <c r="E24" s="374">
        <v>31.805</v>
      </c>
      <c r="F24" s="375">
        <v>4.0039999999999996</v>
      </c>
      <c r="G24" s="376">
        <v>35.759</v>
      </c>
      <c r="H24" s="377">
        <v>0</v>
      </c>
      <c r="I24" s="377">
        <v>0</v>
      </c>
      <c r="J24" s="377">
        <v>0</v>
      </c>
      <c r="K24" s="375">
        <v>33.936999999999998</v>
      </c>
      <c r="L24" s="375">
        <v>12.11</v>
      </c>
    </row>
    <row r="25" spans="1:12" x14ac:dyDescent="0.25">
      <c r="A25" s="39" t="s">
        <v>154</v>
      </c>
      <c r="B25" s="221"/>
      <c r="C25" s="221"/>
      <c r="D25" s="221"/>
      <c r="E25" s="221"/>
      <c r="F25" s="221"/>
      <c r="G25" s="221"/>
      <c r="H25" s="221"/>
      <c r="I25" s="221"/>
      <c r="J25" s="184"/>
      <c r="K25" s="378"/>
      <c r="L25" s="379"/>
    </row>
    <row r="26" spans="1:12" x14ac:dyDescent="0.25">
      <c r="A26" s="39" t="s">
        <v>155</v>
      </c>
      <c r="B26" s="223"/>
      <c r="C26" s="214"/>
      <c r="D26" s="214"/>
      <c r="E26" s="214"/>
      <c r="F26" s="214"/>
      <c r="G26" s="214"/>
      <c r="H26" s="224"/>
      <c r="I26" s="225"/>
      <c r="J26" s="380"/>
      <c r="K26" s="378"/>
      <c r="L26" s="379"/>
    </row>
    <row r="27" spans="1:12" x14ac:dyDescent="0.25">
      <c r="A27" s="39" t="s">
        <v>89</v>
      </c>
      <c r="B27" s="226"/>
      <c r="C27" s="227"/>
      <c r="D27" s="227"/>
      <c r="E27" s="227"/>
      <c r="F27" s="227"/>
      <c r="G27" s="227"/>
      <c r="H27" s="228"/>
      <c r="I27" s="229"/>
      <c r="J27" s="380"/>
      <c r="K27" s="379"/>
      <c r="L27" s="379"/>
    </row>
  </sheetData>
  <mergeCells count="3">
    <mergeCell ref="A1:I1"/>
    <mergeCell ref="C2:F2"/>
    <mergeCell ref="G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workbookViewId="0">
      <selection activeCell="J5" sqref="J5"/>
    </sheetView>
  </sheetViews>
  <sheetFormatPr defaultRowHeight="15" x14ac:dyDescent="0.25"/>
  <cols>
    <col min="1" max="1" width="0.85546875" customWidth="1"/>
    <col min="2" max="2" width="36.7109375" customWidth="1"/>
    <col min="3" max="5" width="9.7109375" bestFit="1" customWidth="1"/>
    <col min="6" max="6" width="8.85546875" customWidth="1"/>
    <col min="7" max="7" width="9.7109375" bestFit="1" customWidth="1"/>
    <col min="8" max="8" width="8.140625" customWidth="1"/>
    <col min="9" max="9" width="11.5703125" customWidth="1"/>
    <col min="10" max="10" width="11.85546875" customWidth="1"/>
    <col min="11" max="11" width="10.28515625" customWidth="1"/>
    <col min="12" max="12" width="9.5703125" customWidth="1"/>
  </cols>
  <sheetData>
    <row r="1" spans="1:12" ht="15" customHeight="1" x14ac:dyDescent="0.25">
      <c r="A1" s="444" t="s">
        <v>226</v>
      </c>
      <c r="B1" s="445"/>
      <c r="C1" s="445"/>
      <c r="D1" s="445"/>
      <c r="E1" s="445"/>
      <c r="F1" s="445"/>
      <c r="G1" s="567"/>
      <c r="H1" s="567"/>
      <c r="I1" s="567"/>
      <c r="J1" s="184"/>
      <c r="K1" s="184"/>
      <c r="L1" s="184"/>
    </row>
    <row r="2" spans="1:12" x14ac:dyDescent="0.25">
      <c r="A2" s="384"/>
      <c r="B2" s="384"/>
      <c r="C2" s="577" t="s">
        <v>40</v>
      </c>
      <c r="D2" s="578"/>
      <c r="E2" s="578"/>
      <c r="F2" s="579"/>
      <c r="G2" s="580" t="s">
        <v>41</v>
      </c>
      <c r="H2" s="581"/>
      <c r="I2" s="581"/>
      <c r="J2" s="581"/>
      <c r="K2" s="581"/>
      <c r="L2" s="581"/>
    </row>
    <row r="3" spans="1:12" ht="60" x14ac:dyDescent="0.25">
      <c r="A3" s="5"/>
      <c r="B3" s="5" t="s">
        <v>1</v>
      </c>
      <c r="C3" s="582" t="s">
        <v>176</v>
      </c>
      <c r="D3" s="583" t="s">
        <v>227</v>
      </c>
      <c r="E3" s="583" t="s">
        <v>135</v>
      </c>
      <c r="F3" s="584" t="s">
        <v>136</v>
      </c>
      <c r="G3" s="585" t="s">
        <v>228</v>
      </c>
      <c r="H3" s="572" t="s">
        <v>229</v>
      </c>
      <c r="I3" s="575" t="s">
        <v>230</v>
      </c>
      <c r="J3" s="575" t="s">
        <v>231</v>
      </c>
      <c r="K3" s="572" t="s">
        <v>158</v>
      </c>
      <c r="L3" s="576" t="s">
        <v>139</v>
      </c>
    </row>
    <row r="4" spans="1:12" ht="12" customHeight="1" x14ac:dyDescent="0.25">
      <c r="A4" s="11"/>
      <c r="B4" s="411" t="s">
        <v>177</v>
      </c>
      <c r="C4" s="565">
        <v>699.10799999999995</v>
      </c>
      <c r="D4" s="565">
        <v>699.33900000000006</v>
      </c>
      <c r="E4" s="565">
        <v>639.25199999999995</v>
      </c>
      <c r="F4" s="565">
        <v>60.087000000000103</v>
      </c>
      <c r="G4" s="568">
        <v>611.61199999999997</v>
      </c>
      <c r="H4" s="573">
        <v>0</v>
      </c>
      <c r="I4" s="573">
        <v>-51</v>
      </c>
      <c r="J4" s="573">
        <v>12.308</v>
      </c>
      <c r="K4" s="573">
        <v>572.91999999999996</v>
      </c>
      <c r="L4" s="573">
        <v>230.792</v>
      </c>
    </row>
    <row r="5" spans="1:12" ht="12" customHeight="1" x14ac:dyDescent="0.25">
      <c r="A5" s="11"/>
      <c r="B5" s="411" t="s">
        <v>178</v>
      </c>
      <c r="C5" s="565">
        <v>1993.46</v>
      </c>
      <c r="D5" s="565">
        <v>1993.46</v>
      </c>
      <c r="E5" s="565">
        <v>1993.46</v>
      </c>
      <c r="F5" s="565">
        <v>0</v>
      </c>
      <c r="G5" s="569">
        <v>2180.453</v>
      </c>
      <c r="H5" s="552">
        <v>0</v>
      </c>
      <c r="I5" s="552">
        <v>-80.001000000000005</v>
      </c>
      <c r="J5" s="552">
        <v>-84.606999999999999</v>
      </c>
      <c r="K5" s="552">
        <v>2015.845</v>
      </c>
      <c r="L5" s="552">
        <v>0</v>
      </c>
    </row>
    <row r="6" spans="1:12" ht="12" customHeight="1" x14ac:dyDescent="0.25">
      <c r="A6" s="11"/>
      <c r="B6" s="411" t="s">
        <v>232</v>
      </c>
      <c r="C6" s="565">
        <v>90554.436000000002</v>
      </c>
      <c r="D6" s="565">
        <v>90178.202999999994</v>
      </c>
      <c r="E6" s="565">
        <v>86781.998000000007</v>
      </c>
      <c r="F6" s="565">
        <v>3396.2049999999872</v>
      </c>
      <c r="G6" s="569">
        <v>96233.987999999998</v>
      </c>
      <c r="H6" s="552">
        <v>0</v>
      </c>
      <c r="I6" s="552">
        <v>10954.507</v>
      </c>
      <c r="J6" s="552">
        <v>-245.708</v>
      </c>
      <c r="K6" s="552">
        <v>106942.787</v>
      </c>
      <c r="L6" s="552">
        <v>41210.749000000003</v>
      </c>
    </row>
    <row r="7" spans="1:12" ht="12" customHeight="1" x14ac:dyDescent="0.25">
      <c r="A7" s="11"/>
      <c r="B7" s="411" t="s">
        <v>233</v>
      </c>
      <c r="C7" s="565">
        <v>688.69</v>
      </c>
      <c r="D7" s="565">
        <v>683.59</v>
      </c>
      <c r="E7" s="565">
        <v>673.90499999999997</v>
      </c>
      <c r="F7" s="565">
        <v>9.6850000000000591</v>
      </c>
      <c r="G7" s="569">
        <v>720.548</v>
      </c>
      <c r="H7" s="552">
        <v>0</v>
      </c>
      <c r="I7" s="552">
        <v>30</v>
      </c>
      <c r="J7" s="552">
        <v>-25.408000000000001</v>
      </c>
      <c r="K7" s="552">
        <v>725.14</v>
      </c>
      <c r="L7" s="552">
        <v>388.66199999999998</v>
      </c>
    </row>
    <row r="8" spans="1:12" ht="12" customHeight="1" x14ac:dyDescent="0.25">
      <c r="A8" s="11"/>
      <c r="B8" s="411" t="s">
        <v>179</v>
      </c>
      <c r="C8" s="565">
        <v>8339.7039999999997</v>
      </c>
      <c r="D8" s="565">
        <v>9527.7039999999997</v>
      </c>
      <c r="E8" s="565">
        <v>9527.5169999999998</v>
      </c>
      <c r="F8" s="565">
        <v>0.18699999999989814</v>
      </c>
      <c r="G8" s="569">
        <v>9029.6290000000008</v>
      </c>
      <c r="H8" s="552">
        <v>0</v>
      </c>
      <c r="I8" s="552">
        <v>-562</v>
      </c>
      <c r="J8" s="552">
        <v>319.779</v>
      </c>
      <c r="K8" s="552">
        <v>8787.4079999999994</v>
      </c>
      <c r="L8" s="552">
        <v>4073.6469999999999</v>
      </c>
    </row>
    <row r="9" spans="1:12" ht="12" customHeight="1" x14ac:dyDescent="0.25">
      <c r="A9" s="11"/>
      <c r="B9" s="411" t="s">
        <v>234</v>
      </c>
      <c r="C9" s="565">
        <v>6508.5150000000003</v>
      </c>
      <c r="D9" s="565">
        <v>6508.5150000000003</v>
      </c>
      <c r="E9" s="565">
        <v>6307.8249999999998</v>
      </c>
      <c r="F9" s="565">
        <v>200.69000000000051</v>
      </c>
      <c r="G9" s="569">
        <v>6850.1790000000001</v>
      </c>
      <c r="H9" s="552">
        <v>0</v>
      </c>
      <c r="I9" s="552">
        <v>-316.57499999999999</v>
      </c>
      <c r="J9" s="552">
        <v>-218.636</v>
      </c>
      <c r="K9" s="552">
        <v>6314.9679999999998</v>
      </c>
      <c r="L9" s="552">
        <v>3275.3629999999998</v>
      </c>
    </row>
    <row r="10" spans="1:12" ht="12" customHeight="1" x14ac:dyDescent="0.25">
      <c r="A10" s="11"/>
      <c r="B10" s="411" t="s">
        <v>235</v>
      </c>
      <c r="C10" s="565">
        <v>187.905</v>
      </c>
      <c r="D10" s="565">
        <v>187.905</v>
      </c>
      <c r="E10" s="565">
        <v>182.98599999999999</v>
      </c>
      <c r="F10" s="565">
        <v>4.9190000000000111</v>
      </c>
      <c r="G10" s="569">
        <v>206.59299999999999</v>
      </c>
      <c r="H10" s="552">
        <v>0</v>
      </c>
      <c r="I10" s="552">
        <v>-16</v>
      </c>
      <c r="J10" s="552">
        <v>36.814</v>
      </c>
      <c r="K10" s="552">
        <v>227.40700000000001</v>
      </c>
      <c r="L10" s="552">
        <v>99.974000000000004</v>
      </c>
    </row>
    <row r="11" spans="1:12" ht="12" customHeight="1" x14ac:dyDescent="0.25">
      <c r="A11" s="11"/>
      <c r="B11" s="411" t="s">
        <v>236</v>
      </c>
      <c r="C11" s="565">
        <v>30720.668000000001</v>
      </c>
      <c r="D11" s="565">
        <v>30628.878000000001</v>
      </c>
      <c r="E11" s="565">
        <v>29771.245999999999</v>
      </c>
      <c r="F11" s="565">
        <v>857.63200000000143</v>
      </c>
      <c r="G11" s="569">
        <v>33123.163</v>
      </c>
      <c r="H11" s="552">
        <v>0</v>
      </c>
      <c r="I11" s="552">
        <v>2137</v>
      </c>
      <c r="J11" s="552">
        <v>-734.49</v>
      </c>
      <c r="K11" s="552">
        <v>34525.673000000003</v>
      </c>
      <c r="L11" s="552">
        <v>15850.501</v>
      </c>
    </row>
    <row r="12" spans="1:12" ht="12" customHeight="1" x14ac:dyDescent="0.25">
      <c r="A12" s="11"/>
      <c r="B12" s="411" t="s">
        <v>237</v>
      </c>
      <c r="C12" s="565">
        <v>478.44499999999999</v>
      </c>
      <c r="D12" s="565">
        <v>479.49200000000002</v>
      </c>
      <c r="E12" s="565">
        <v>439.16899999999998</v>
      </c>
      <c r="F12" s="565">
        <v>40.323000000000036</v>
      </c>
      <c r="G12" s="569">
        <v>499.97399999999999</v>
      </c>
      <c r="H12" s="552">
        <v>0</v>
      </c>
      <c r="I12" s="552">
        <v>-100</v>
      </c>
      <c r="J12" s="552">
        <v>0</v>
      </c>
      <c r="K12" s="552">
        <v>399.97399999999999</v>
      </c>
      <c r="L12" s="552">
        <v>169.964</v>
      </c>
    </row>
    <row r="13" spans="1:12" ht="12" customHeight="1" x14ac:dyDescent="0.25">
      <c r="A13" s="11"/>
      <c r="B13" s="411" t="s">
        <v>238</v>
      </c>
      <c r="C13" s="565">
        <v>17945.03</v>
      </c>
      <c r="D13" s="565">
        <v>56883.03</v>
      </c>
      <c r="E13" s="565">
        <v>56846.389000000003</v>
      </c>
      <c r="F13" s="565">
        <v>36.640999999995984</v>
      </c>
      <c r="G13" s="569">
        <v>37849.355000000003</v>
      </c>
      <c r="H13" s="552">
        <v>33000</v>
      </c>
      <c r="I13" s="552">
        <v>-61.871000000000002</v>
      </c>
      <c r="J13" s="552">
        <v>6819.4219999999996</v>
      </c>
      <c r="K13" s="552">
        <v>77606.906000000003</v>
      </c>
      <c r="L13" s="552">
        <v>16628.412</v>
      </c>
    </row>
    <row r="14" spans="1:12" ht="12" customHeight="1" x14ac:dyDescent="0.25">
      <c r="A14" s="16"/>
      <c r="B14" s="411" t="s">
        <v>239</v>
      </c>
      <c r="C14" s="565">
        <v>536.00900000000001</v>
      </c>
      <c r="D14" s="565">
        <v>527.20899999999995</v>
      </c>
      <c r="E14" s="565">
        <v>488.83100000000002</v>
      </c>
      <c r="F14" s="565">
        <v>38.377999999999929</v>
      </c>
      <c r="G14" s="569">
        <v>565.70600000000002</v>
      </c>
      <c r="H14" s="552">
        <v>0</v>
      </c>
      <c r="I14" s="552">
        <v>-86</v>
      </c>
      <c r="J14" s="552">
        <v>-10.811</v>
      </c>
      <c r="K14" s="552">
        <v>468.89499999999998</v>
      </c>
      <c r="L14" s="552">
        <v>206.93100000000001</v>
      </c>
    </row>
    <row r="15" spans="1:12" ht="12" customHeight="1" x14ac:dyDescent="0.25">
      <c r="A15" s="16"/>
      <c r="B15" s="411" t="s">
        <v>240</v>
      </c>
      <c r="C15" s="565">
        <v>278.22899999999998</v>
      </c>
      <c r="D15" s="565">
        <v>278.22899999999998</v>
      </c>
      <c r="E15" s="565">
        <v>274.529</v>
      </c>
      <c r="F15" s="565">
        <v>3.6999999999999886</v>
      </c>
      <c r="G15" s="569">
        <v>297.62700000000001</v>
      </c>
      <c r="H15" s="552">
        <v>0</v>
      </c>
      <c r="I15" s="552">
        <v>-10</v>
      </c>
      <c r="J15" s="552">
        <v>-13.847</v>
      </c>
      <c r="K15" s="552">
        <v>273.77999999999997</v>
      </c>
      <c r="L15" s="552">
        <v>123.428</v>
      </c>
    </row>
    <row r="16" spans="1:12" ht="12" customHeight="1" x14ac:dyDescent="0.25">
      <c r="A16" s="11"/>
      <c r="B16" s="411" t="s">
        <v>241</v>
      </c>
      <c r="C16" s="565">
        <v>7868.9880000000003</v>
      </c>
      <c r="D16" s="565">
        <v>7967.0450000000001</v>
      </c>
      <c r="E16" s="565">
        <v>7820.2139999999999</v>
      </c>
      <c r="F16" s="565">
        <v>146.83100000000013</v>
      </c>
      <c r="G16" s="569">
        <v>8070.7960000000003</v>
      </c>
      <c r="H16" s="552">
        <v>0</v>
      </c>
      <c r="I16" s="552">
        <v>0</v>
      </c>
      <c r="J16" s="552">
        <v>-346.41699999999997</v>
      </c>
      <c r="K16" s="552">
        <v>7724.3789999999999</v>
      </c>
      <c r="L16" s="552">
        <v>3642.3330000000001</v>
      </c>
    </row>
    <row r="17" spans="1:12" ht="12" customHeight="1" x14ac:dyDescent="0.25">
      <c r="A17" s="11"/>
      <c r="B17" s="411" t="s">
        <v>242</v>
      </c>
      <c r="C17" s="565">
        <v>2514.3679999999999</v>
      </c>
      <c r="D17" s="565">
        <v>2514.3679999999999</v>
      </c>
      <c r="E17" s="565">
        <v>2553.462</v>
      </c>
      <c r="F17" s="565">
        <v>-39.094000000000051</v>
      </c>
      <c r="G17" s="569">
        <v>3452.1729999999998</v>
      </c>
      <c r="H17" s="552">
        <v>0</v>
      </c>
      <c r="I17" s="552">
        <v>-200</v>
      </c>
      <c r="J17" s="552">
        <v>-120.6</v>
      </c>
      <c r="K17" s="552">
        <v>3131.5729999999999</v>
      </c>
      <c r="L17" s="552">
        <v>1103.5429999999999</v>
      </c>
    </row>
    <row r="18" spans="1:12" ht="12" customHeight="1" x14ac:dyDescent="0.25">
      <c r="A18" s="11"/>
      <c r="B18" s="411" t="s">
        <v>243</v>
      </c>
      <c r="C18" s="565">
        <v>163.351</v>
      </c>
      <c r="D18" s="565">
        <v>168.351</v>
      </c>
      <c r="E18" s="565">
        <v>160.71600000000001</v>
      </c>
      <c r="F18" s="565">
        <v>7.6349999999999909</v>
      </c>
      <c r="G18" s="569">
        <v>173.399</v>
      </c>
      <c r="H18" s="552">
        <v>0</v>
      </c>
      <c r="I18" s="552">
        <v>-3</v>
      </c>
      <c r="J18" s="552">
        <v>-8.7140000000000004</v>
      </c>
      <c r="K18" s="552">
        <v>161.685</v>
      </c>
      <c r="L18" s="552">
        <v>64.346999999999994</v>
      </c>
    </row>
    <row r="19" spans="1:12" ht="12" customHeight="1" x14ac:dyDescent="0.25">
      <c r="A19" s="11"/>
      <c r="B19" s="411" t="s">
        <v>244</v>
      </c>
      <c r="C19" s="565">
        <v>24504.530999999999</v>
      </c>
      <c r="D19" s="565">
        <v>24464.530999999999</v>
      </c>
      <c r="E19" s="565">
        <v>23851.562999999998</v>
      </c>
      <c r="F19" s="565">
        <v>612.96800000000076</v>
      </c>
      <c r="G19" s="569">
        <v>25328.232</v>
      </c>
      <c r="H19" s="552">
        <v>0</v>
      </c>
      <c r="I19" s="552">
        <v>-2095.1979999999999</v>
      </c>
      <c r="J19" s="552">
        <v>161.93799999999999</v>
      </c>
      <c r="K19" s="552">
        <v>23394.972000000002</v>
      </c>
      <c r="L19" s="552">
        <v>12850.718999999999</v>
      </c>
    </row>
    <row r="20" spans="1:12" ht="12" customHeight="1" x14ac:dyDescent="0.25">
      <c r="A20" s="11"/>
      <c r="B20" s="411" t="s">
        <v>245</v>
      </c>
      <c r="C20" s="565">
        <v>89454.51</v>
      </c>
      <c r="D20" s="565">
        <v>89013.581999999995</v>
      </c>
      <c r="E20" s="565">
        <v>88783.547999999995</v>
      </c>
      <c r="F20" s="565">
        <v>230.03399999999965</v>
      </c>
      <c r="G20" s="569">
        <v>97443.993000000002</v>
      </c>
      <c r="H20" s="552">
        <v>0</v>
      </c>
      <c r="I20" s="552">
        <v>-1734.393</v>
      </c>
      <c r="J20" s="552">
        <v>-1614.6559999999999</v>
      </c>
      <c r="K20" s="552">
        <v>94094.944000000003</v>
      </c>
      <c r="L20" s="552">
        <v>73893.584000000003</v>
      </c>
    </row>
    <row r="21" spans="1:12" ht="12" customHeight="1" x14ac:dyDescent="0.25">
      <c r="A21" s="11"/>
      <c r="B21" s="411" t="s">
        <v>246</v>
      </c>
      <c r="C21" s="565">
        <v>51460.69</v>
      </c>
      <c r="D21" s="565">
        <v>51195.163</v>
      </c>
      <c r="E21" s="565">
        <v>50772.947</v>
      </c>
      <c r="F21" s="565">
        <v>422.21600000000035</v>
      </c>
      <c r="G21" s="569">
        <v>55515.997000000003</v>
      </c>
      <c r="H21" s="552">
        <v>0</v>
      </c>
      <c r="I21" s="552">
        <v>2913.5259999999998</v>
      </c>
      <c r="J21" s="552">
        <v>-376.92700000000002</v>
      </c>
      <c r="K21" s="552">
        <v>58052.595999999998</v>
      </c>
      <c r="L21" s="552">
        <v>27452.935000000001</v>
      </c>
    </row>
    <row r="22" spans="1:12" ht="12" customHeight="1" x14ac:dyDescent="0.25">
      <c r="A22" s="11"/>
      <c r="B22" s="411" t="s">
        <v>247</v>
      </c>
      <c r="C22" s="565">
        <v>184767.845</v>
      </c>
      <c r="D22" s="565">
        <v>184697.845</v>
      </c>
      <c r="E22" s="565">
        <v>199713.81299999999</v>
      </c>
      <c r="F22" s="565">
        <v>-15015.967999999993</v>
      </c>
      <c r="G22" s="569">
        <v>197718.27499999999</v>
      </c>
      <c r="H22" s="552">
        <v>0</v>
      </c>
      <c r="I22" s="552">
        <v>25473.882000000001</v>
      </c>
      <c r="J22" s="552">
        <v>7615.1409999999996</v>
      </c>
      <c r="K22" s="552">
        <v>230807.29800000001</v>
      </c>
      <c r="L22" s="552">
        <v>112533.209</v>
      </c>
    </row>
    <row r="23" spans="1:12" ht="12" customHeight="1" x14ac:dyDescent="0.25">
      <c r="A23" s="11"/>
      <c r="B23" s="411" t="s">
        <v>248</v>
      </c>
      <c r="C23" s="565">
        <v>739.26499999999999</v>
      </c>
      <c r="D23" s="565">
        <v>737.98699999999997</v>
      </c>
      <c r="E23" s="565">
        <v>725.48900000000003</v>
      </c>
      <c r="F23" s="565">
        <v>12.497999999999934</v>
      </c>
      <c r="G23" s="569">
        <v>778.49</v>
      </c>
      <c r="H23" s="552">
        <v>0</v>
      </c>
      <c r="I23" s="552">
        <v>-133.25299999999999</v>
      </c>
      <c r="J23" s="552">
        <v>-24.260999999999999</v>
      </c>
      <c r="K23" s="552">
        <v>620.976</v>
      </c>
      <c r="L23" s="552">
        <v>336.85</v>
      </c>
    </row>
    <row r="24" spans="1:12" ht="12" customHeight="1" x14ac:dyDescent="0.25">
      <c r="A24" s="11"/>
      <c r="B24" s="411" t="s">
        <v>249</v>
      </c>
      <c r="C24" s="565">
        <v>146.66900000000001</v>
      </c>
      <c r="D24" s="565">
        <v>143.05099999999999</v>
      </c>
      <c r="E24" s="565">
        <v>137.434</v>
      </c>
      <c r="F24" s="565">
        <v>5.6169999999999902</v>
      </c>
      <c r="G24" s="569">
        <v>156.31200000000001</v>
      </c>
      <c r="H24" s="552">
        <v>0</v>
      </c>
      <c r="I24" s="552">
        <v>-12</v>
      </c>
      <c r="J24" s="552">
        <v>-7.1440000000000001</v>
      </c>
      <c r="K24" s="552">
        <v>137.16800000000001</v>
      </c>
      <c r="L24" s="552">
        <v>54.106000000000002</v>
      </c>
    </row>
    <row r="25" spans="1:12" ht="12" customHeight="1" x14ac:dyDescent="0.25">
      <c r="A25" s="19"/>
      <c r="B25" s="411" t="s">
        <v>250</v>
      </c>
      <c r="C25" s="565">
        <v>25407.637999999999</v>
      </c>
      <c r="D25" s="565">
        <v>25316.882000000001</v>
      </c>
      <c r="E25" s="565">
        <v>25186.146000000001</v>
      </c>
      <c r="F25" s="565">
        <v>130.73600000000079</v>
      </c>
      <c r="G25" s="569">
        <v>26799.962</v>
      </c>
      <c r="H25" s="552">
        <v>0</v>
      </c>
      <c r="I25" s="552">
        <v>0</v>
      </c>
      <c r="J25" s="552">
        <v>-1203.125</v>
      </c>
      <c r="K25" s="552">
        <v>25596.837</v>
      </c>
      <c r="L25" s="552">
        <v>12095.374</v>
      </c>
    </row>
    <row r="26" spans="1:12" ht="12" customHeight="1" x14ac:dyDescent="0.25">
      <c r="A26" s="11"/>
      <c r="B26" s="411" t="s">
        <v>251</v>
      </c>
      <c r="C26" s="565">
        <v>49850.438999999998</v>
      </c>
      <c r="D26" s="565">
        <v>50235.578999999998</v>
      </c>
      <c r="E26" s="565">
        <v>50229.703999999998</v>
      </c>
      <c r="F26" s="565">
        <v>5.875</v>
      </c>
      <c r="G26" s="569">
        <v>52438.620999999999</v>
      </c>
      <c r="H26" s="552">
        <v>0</v>
      </c>
      <c r="I26" s="552">
        <v>2880</v>
      </c>
      <c r="J26" s="552">
        <v>-1117.3340000000001</v>
      </c>
      <c r="K26" s="552">
        <v>54201.286999999997</v>
      </c>
      <c r="L26" s="552">
        <v>25350.909</v>
      </c>
    </row>
    <row r="27" spans="1:12" ht="12" customHeight="1" x14ac:dyDescent="0.25">
      <c r="A27" s="11"/>
      <c r="B27" s="411" t="s">
        <v>252</v>
      </c>
      <c r="C27" s="565">
        <v>336.65300000000002</v>
      </c>
      <c r="D27" s="565">
        <v>336.65300000000002</v>
      </c>
      <c r="E27" s="565">
        <v>336.61</v>
      </c>
      <c r="F27" s="565">
        <v>4.3000000000006366E-2</v>
      </c>
      <c r="G27" s="569">
        <v>355.66699999999997</v>
      </c>
      <c r="H27" s="552">
        <v>0</v>
      </c>
      <c r="I27" s="552">
        <v>0</v>
      </c>
      <c r="J27" s="552">
        <v>-14.691000000000001</v>
      </c>
      <c r="K27" s="552">
        <v>340.976</v>
      </c>
      <c r="L27" s="552">
        <v>173.34899999999999</v>
      </c>
    </row>
    <row r="28" spans="1:12" ht="12" customHeight="1" x14ac:dyDescent="0.25">
      <c r="A28" s="11"/>
      <c r="B28" s="411" t="s">
        <v>253</v>
      </c>
      <c r="C28" s="565">
        <v>18717.077000000001</v>
      </c>
      <c r="D28" s="565">
        <v>18781.506000000001</v>
      </c>
      <c r="E28" s="565">
        <v>18187.82</v>
      </c>
      <c r="F28" s="565">
        <v>593.68600000000151</v>
      </c>
      <c r="G28" s="569">
        <v>19860.620999999999</v>
      </c>
      <c r="H28" s="552">
        <v>0</v>
      </c>
      <c r="I28" s="552">
        <v>-416</v>
      </c>
      <c r="J28" s="552">
        <v>-778.33699999999999</v>
      </c>
      <c r="K28" s="552">
        <v>18666.284</v>
      </c>
      <c r="L28" s="552">
        <v>7760.8310000000001</v>
      </c>
    </row>
    <row r="29" spans="1:12" ht="12" customHeight="1" x14ac:dyDescent="0.25">
      <c r="A29" s="437"/>
      <c r="B29" s="411" t="s">
        <v>254</v>
      </c>
      <c r="C29" s="565">
        <v>662.553</v>
      </c>
      <c r="D29" s="565">
        <v>652.553</v>
      </c>
      <c r="E29" s="565">
        <v>477.20499999999998</v>
      </c>
      <c r="F29" s="565">
        <v>175.34800000000001</v>
      </c>
      <c r="G29" s="569">
        <v>683.07299999999998</v>
      </c>
      <c r="H29" s="552">
        <v>0</v>
      </c>
      <c r="I29" s="552">
        <v>-137</v>
      </c>
      <c r="J29" s="552">
        <v>-65.730999999999995</v>
      </c>
      <c r="K29" s="552">
        <v>480.34199999999998</v>
      </c>
      <c r="L29" s="552">
        <v>122.967</v>
      </c>
    </row>
    <row r="30" spans="1:12" ht="12" customHeight="1" x14ac:dyDescent="0.25">
      <c r="A30" s="11"/>
      <c r="B30" s="411" t="s">
        <v>255</v>
      </c>
      <c r="C30" s="565">
        <v>1197.692</v>
      </c>
      <c r="D30" s="565">
        <v>1197.692</v>
      </c>
      <c r="E30" s="565">
        <v>1133.8869999999999</v>
      </c>
      <c r="F30" s="565">
        <v>63.805000000000064</v>
      </c>
      <c r="G30" s="569">
        <v>1259.8409999999999</v>
      </c>
      <c r="H30" s="552">
        <v>0</v>
      </c>
      <c r="I30" s="552">
        <v>-30</v>
      </c>
      <c r="J30" s="552">
        <v>-41.72</v>
      </c>
      <c r="K30" s="552">
        <v>1188.1210000000001</v>
      </c>
      <c r="L30" s="552">
        <v>460.80399999999997</v>
      </c>
    </row>
    <row r="31" spans="1:12" ht="12" customHeight="1" x14ac:dyDescent="0.25">
      <c r="A31" s="11"/>
      <c r="B31" s="411" t="s">
        <v>256</v>
      </c>
      <c r="C31" s="565">
        <v>97448.638999999996</v>
      </c>
      <c r="D31" s="565">
        <v>96684.21</v>
      </c>
      <c r="E31" s="565">
        <v>95930.165999999997</v>
      </c>
      <c r="F31" s="565">
        <v>754.04400000000896</v>
      </c>
      <c r="G31" s="569">
        <v>101711.033</v>
      </c>
      <c r="H31" s="552">
        <v>0</v>
      </c>
      <c r="I31" s="552">
        <v>3700</v>
      </c>
      <c r="J31" s="552">
        <v>-5850.1390000000001</v>
      </c>
      <c r="K31" s="552">
        <v>99560.894</v>
      </c>
      <c r="L31" s="552">
        <v>46388.947999999997</v>
      </c>
    </row>
    <row r="32" spans="1:12" ht="12" customHeight="1" x14ac:dyDescent="0.25">
      <c r="A32" s="11"/>
      <c r="B32" s="411" t="s">
        <v>257</v>
      </c>
      <c r="C32" s="565">
        <v>17398.68</v>
      </c>
      <c r="D32" s="565">
        <v>17228.933000000001</v>
      </c>
      <c r="E32" s="565">
        <v>16948.052</v>
      </c>
      <c r="F32" s="565">
        <v>280.88100000000122</v>
      </c>
      <c r="G32" s="569">
        <v>16810.056</v>
      </c>
      <c r="H32" s="552">
        <v>0</v>
      </c>
      <c r="I32" s="552">
        <v>-2393.7440000000001</v>
      </c>
      <c r="J32" s="552">
        <v>831.30100000000004</v>
      </c>
      <c r="K32" s="552">
        <v>15247.612999999999</v>
      </c>
      <c r="L32" s="552">
        <v>5852.5159999999996</v>
      </c>
    </row>
    <row r="33" spans="1:12" ht="12" customHeight="1" x14ac:dyDescent="0.25">
      <c r="A33" s="11"/>
      <c r="B33" s="411" t="s">
        <v>258</v>
      </c>
      <c r="C33" s="565">
        <v>2571.9749999999999</v>
      </c>
      <c r="D33" s="565">
        <v>5774.0749999999998</v>
      </c>
      <c r="E33" s="565">
        <v>5665.5</v>
      </c>
      <c r="F33" s="565">
        <v>108.57499999999982</v>
      </c>
      <c r="G33" s="569">
        <v>3394.5369999999998</v>
      </c>
      <c r="H33" s="552">
        <v>0</v>
      </c>
      <c r="I33" s="552">
        <v>-111.431</v>
      </c>
      <c r="J33" s="552">
        <v>-2.1779999999999999</v>
      </c>
      <c r="K33" s="552">
        <v>3280.9279999999999</v>
      </c>
      <c r="L33" s="552">
        <v>1316.4390000000001</v>
      </c>
    </row>
    <row r="34" spans="1:12" ht="12" customHeight="1" x14ac:dyDescent="0.25">
      <c r="A34" s="11"/>
      <c r="B34" s="411" t="s">
        <v>259</v>
      </c>
      <c r="C34" s="565">
        <v>3435.1329999999998</v>
      </c>
      <c r="D34" s="565">
        <v>3433.1990000000001</v>
      </c>
      <c r="E34" s="565">
        <v>3215.877</v>
      </c>
      <c r="F34" s="565">
        <v>217.32200000000012</v>
      </c>
      <c r="G34" s="569">
        <v>3637.7489999999998</v>
      </c>
      <c r="H34" s="552">
        <v>0</v>
      </c>
      <c r="I34" s="552">
        <v>-261.92</v>
      </c>
      <c r="J34" s="552">
        <v>-76.524000000000001</v>
      </c>
      <c r="K34" s="552">
        <v>3299.3049999999998</v>
      </c>
      <c r="L34" s="552">
        <v>1495.39</v>
      </c>
    </row>
    <row r="35" spans="1:12" ht="12" customHeight="1" x14ac:dyDescent="0.25">
      <c r="A35" s="11"/>
      <c r="B35" s="411" t="s">
        <v>260</v>
      </c>
      <c r="C35" s="565">
        <v>8742.0879999999997</v>
      </c>
      <c r="D35" s="565">
        <v>8695.741</v>
      </c>
      <c r="E35" s="565">
        <v>8691.4220000000005</v>
      </c>
      <c r="F35" s="565">
        <v>4.3189999999995052</v>
      </c>
      <c r="G35" s="569">
        <v>8954.6689999999999</v>
      </c>
      <c r="H35" s="552">
        <v>0</v>
      </c>
      <c r="I35" s="552">
        <v>-766.17</v>
      </c>
      <c r="J35" s="552">
        <v>1749.3019999999999</v>
      </c>
      <c r="K35" s="552">
        <v>9937.8009999999995</v>
      </c>
      <c r="L35" s="552">
        <v>3404.9319999999998</v>
      </c>
    </row>
    <row r="36" spans="1:12" ht="12" customHeight="1" x14ac:dyDescent="0.25">
      <c r="A36" s="11"/>
      <c r="B36" s="411" t="s">
        <v>261</v>
      </c>
      <c r="C36" s="565">
        <v>33879.165999999997</v>
      </c>
      <c r="D36" s="565">
        <v>33861.913999999997</v>
      </c>
      <c r="E36" s="565">
        <v>33345.553</v>
      </c>
      <c r="F36" s="565">
        <v>516.36099999999715</v>
      </c>
      <c r="G36" s="569">
        <v>31324.916000000001</v>
      </c>
      <c r="H36" s="552">
        <v>0</v>
      </c>
      <c r="I36" s="552">
        <v>-2260.9389999999999</v>
      </c>
      <c r="J36" s="552">
        <v>15.042</v>
      </c>
      <c r="K36" s="552">
        <v>29079.019</v>
      </c>
      <c r="L36" s="552">
        <v>10189.4</v>
      </c>
    </row>
    <row r="37" spans="1:12" ht="12" customHeight="1" x14ac:dyDescent="0.25">
      <c r="A37" s="437"/>
      <c r="B37" s="411" t="s">
        <v>262</v>
      </c>
      <c r="C37" s="565">
        <v>9445.241</v>
      </c>
      <c r="D37" s="565">
        <v>9185.777</v>
      </c>
      <c r="E37" s="565">
        <v>8915.5220000000008</v>
      </c>
      <c r="F37" s="565">
        <v>270.2549999999992</v>
      </c>
      <c r="G37" s="569">
        <v>9337.0280000000002</v>
      </c>
      <c r="H37" s="552">
        <v>0</v>
      </c>
      <c r="I37" s="552">
        <v>-1574.027</v>
      </c>
      <c r="J37" s="552">
        <v>-195.95099999999999</v>
      </c>
      <c r="K37" s="552">
        <v>7567.05</v>
      </c>
      <c r="L37" s="552">
        <v>3803.8270000000002</v>
      </c>
    </row>
    <row r="38" spans="1:12" ht="12" customHeight="1" x14ac:dyDescent="0.25">
      <c r="A38" s="11"/>
      <c r="B38" s="411" t="s">
        <v>263</v>
      </c>
      <c r="C38" s="565">
        <v>8194.641999999998</v>
      </c>
      <c r="D38" s="565">
        <v>8172.3039999999983</v>
      </c>
      <c r="E38" s="565">
        <v>8081.4030000000002</v>
      </c>
      <c r="F38" s="565">
        <v>90.900999999998021</v>
      </c>
      <c r="G38" s="569">
        <v>8797.393</v>
      </c>
      <c r="H38" s="552">
        <v>0</v>
      </c>
      <c r="I38" s="552">
        <v>-1435.5</v>
      </c>
      <c r="J38" s="552">
        <v>-83.605999999999995</v>
      </c>
      <c r="K38" s="552">
        <v>7278.2870000000003</v>
      </c>
      <c r="L38" s="552">
        <v>3712.0079999999998</v>
      </c>
    </row>
    <row r="39" spans="1:12" ht="12" customHeight="1" x14ac:dyDescent="0.25">
      <c r="A39" s="11"/>
      <c r="B39" s="411" t="s">
        <v>264</v>
      </c>
      <c r="C39" s="565">
        <v>2568.5520000000001</v>
      </c>
      <c r="D39" s="565">
        <v>2268.5520000000001</v>
      </c>
      <c r="E39" s="565">
        <v>2228.779</v>
      </c>
      <c r="F39" s="565">
        <v>39.773000000000138</v>
      </c>
      <c r="G39" s="569">
        <v>2406.7829999999999</v>
      </c>
      <c r="H39" s="552">
        <v>0</v>
      </c>
      <c r="I39" s="552">
        <v>-67</v>
      </c>
      <c r="J39" s="552">
        <v>-61.98</v>
      </c>
      <c r="K39" s="552">
        <v>2277.8029999999999</v>
      </c>
      <c r="L39" s="552">
        <v>1751.799</v>
      </c>
    </row>
    <row r="40" spans="1:12" ht="12" customHeight="1" x14ac:dyDescent="0.25">
      <c r="A40" s="11"/>
      <c r="B40" s="411" t="s">
        <v>265</v>
      </c>
      <c r="C40" s="565">
        <v>5771.143</v>
      </c>
      <c r="D40" s="565">
        <v>5723.143</v>
      </c>
      <c r="E40" s="565">
        <v>5479.8</v>
      </c>
      <c r="F40" s="565">
        <v>243.34299999999985</v>
      </c>
      <c r="G40" s="569">
        <v>5720.1639999999998</v>
      </c>
      <c r="H40" s="552">
        <v>0</v>
      </c>
      <c r="I40" s="552">
        <v>-965.30200000000002</v>
      </c>
      <c r="J40" s="552">
        <v>555.87599999999998</v>
      </c>
      <c r="K40" s="552">
        <v>5310.7380000000003</v>
      </c>
      <c r="L40" s="552">
        <v>2320.9949999999999</v>
      </c>
    </row>
    <row r="41" spans="1:12" ht="12" customHeight="1" x14ac:dyDescent="0.25">
      <c r="A41" s="11"/>
      <c r="B41" s="411" t="s">
        <v>266</v>
      </c>
      <c r="C41" s="565">
        <v>2392.67</v>
      </c>
      <c r="D41" s="565">
        <v>2392.67</v>
      </c>
      <c r="E41" s="565">
        <v>2384.3919999999998</v>
      </c>
      <c r="F41" s="565">
        <v>8.2780000000002474</v>
      </c>
      <c r="G41" s="569">
        <v>2480.9839999999999</v>
      </c>
      <c r="H41" s="552">
        <v>0</v>
      </c>
      <c r="I41" s="552">
        <v>-1000</v>
      </c>
      <c r="J41" s="552">
        <v>-54.124000000000002</v>
      </c>
      <c r="K41" s="552">
        <v>1426.86</v>
      </c>
      <c r="L41" s="552">
        <v>550.03800000000001</v>
      </c>
    </row>
    <row r="42" spans="1:12" ht="12" customHeight="1" x14ac:dyDescent="0.25">
      <c r="A42" s="16"/>
      <c r="B42" s="411" t="s">
        <v>267</v>
      </c>
      <c r="C42" s="565">
        <v>11044.42</v>
      </c>
      <c r="D42" s="565">
        <v>11014.37</v>
      </c>
      <c r="E42" s="565">
        <v>10875.965</v>
      </c>
      <c r="F42" s="565">
        <v>138.40500000000065</v>
      </c>
      <c r="G42" s="569">
        <v>11082.138000000001</v>
      </c>
      <c r="H42" s="552">
        <v>0</v>
      </c>
      <c r="I42" s="552">
        <v>-1771.4280000000001</v>
      </c>
      <c r="J42" s="552">
        <v>-37.438000000000002</v>
      </c>
      <c r="K42" s="552">
        <v>9273.2720000000008</v>
      </c>
      <c r="L42" s="552">
        <v>4013.8359999999998</v>
      </c>
    </row>
    <row r="43" spans="1:12" ht="12" customHeight="1" x14ac:dyDescent="0.25">
      <c r="A43" s="7"/>
      <c r="B43" s="411" t="s">
        <v>268</v>
      </c>
      <c r="C43" s="565">
        <v>64194.177000000003</v>
      </c>
      <c r="D43" s="565">
        <v>64205.131000000001</v>
      </c>
      <c r="E43" s="565">
        <v>63888.610999999997</v>
      </c>
      <c r="F43" s="565">
        <v>316.52000000000407</v>
      </c>
      <c r="G43" s="569">
        <v>62036.252</v>
      </c>
      <c r="H43" s="552">
        <v>0</v>
      </c>
      <c r="I43" s="552">
        <v>-4640.424</v>
      </c>
      <c r="J43" s="552">
        <v>-41.093000000000004</v>
      </c>
      <c r="K43" s="552">
        <v>57354.735000000001</v>
      </c>
      <c r="L43" s="552">
        <v>27601.647000000001</v>
      </c>
    </row>
    <row r="44" spans="1:12" ht="12" customHeight="1" x14ac:dyDescent="0.25">
      <c r="A44" s="7"/>
      <c r="B44" s="14" t="s">
        <v>269</v>
      </c>
      <c r="C44" s="549">
        <v>16440.371999999999</v>
      </c>
      <c r="D44" s="549">
        <v>16467.298999999999</v>
      </c>
      <c r="E44" s="549">
        <v>15217.606</v>
      </c>
      <c r="F44" s="549">
        <v>1249.6929999999993</v>
      </c>
      <c r="G44" s="570">
        <v>17216.226999999999</v>
      </c>
      <c r="H44" s="574">
        <v>0</v>
      </c>
      <c r="I44" s="574">
        <v>-257</v>
      </c>
      <c r="J44" s="574">
        <v>35.064</v>
      </c>
      <c r="K44" s="574">
        <v>16994.291000000001</v>
      </c>
      <c r="L44" s="574">
        <v>6282.4120000000003</v>
      </c>
    </row>
    <row r="45" spans="1:12" x14ac:dyDescent="0.25">
      <c r="A45" s="563"/>
      <c r="B45" s="564" t="s">
        <v>180</v>
      </c>
      <c r="C45" s="566">
        <v>900249.36600000027</v>
      </c>
      <c r="D45" s="566">
        <v>941105.66000000015</v>
      </c>
      <c r="E45" s="566">
        <v>944866.31299999985</v>
      </c>
      <c r="F45" s="566">
        <v>-3760.6529999999975</v>
      </c>
      <c r="G45" s="571">
        <v>963114.20800000022</v>
      </c>
      <c r="H45" s="566">
        <v>33000</v>
      </c>
      <c r="I45" s="566">
        <v>24539.739000000012</v>
      </c>
      <c r="J45" s="566">
        <v>4695.7899999999981</v>
      </c>
      <c r="K45" s="566">
        <v>1025349.737</v>
      </c>
      <c r="L45" s="566">
        <v>478838.47</v>
      </c>
    </row>
  </sheetData>
  <mergeCells count="2">
    <mergeCell ref="A1:I1"/>
    <mergeCell ref="G2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2D06092D8F1C478EE67D10ECCEA719" ma:contentTypeVersion="1" ma:contentTypeDescription="Create a new document." ma:contentTypeScope="" ma:versionID="09483a2085b32541f4efd10abccfe1c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FB33F5-016C-4E74-A948-7A460A323FE1}"/>
</file>

<file path=customXml/itemProps2.xml><?xml version="1.0" encoding="utf-8"?>
<ds:datastoreItem xmlns:ds="http://schemas.openxmlformats.org/officeDocument/2006/customXml" ds:itemID="{74798239-9628-4FAB-BDBF-722C886C07E8}"/>
</file>

<file path=customXml/itemProps3.xml><?xml version="1.0" encoding="utf-8"?>
<ds:datastoreItem xmlns:ds="http://schemas.openxmlformats.org/officeDocument/2006/customXml" ds:itemID="{D64E937A-0138-439E-B794-7659E0FB94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C_1</vt:lpstr>
      <vt:lpstr>C_1(2)</vt:lpstr>
      <vt:lpstr>C_2</vt:lpstr>
      <vt:lpstr>C_3</vt:lpstr>
      <vt:lpstr>C_4</vt:lpstr>
      <vt:lpstr>C_5</vt:lpstr>
      <vt:lpstr>C_6</vt:lpstr>
      <vt:lpstr>C_7</vt:lpstr>
      <vt:lpstr>C_8(1)</vt:lpstr>
      <vt:lpstr>C_8(2)</vt:lpstr>
      <vt:lpstr>C_9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Richard Makhale</cp:lastModifiedBy>
  <dcterms:created xsi:type="dcterms:W3CDTF">2020-10-26T07:16:49Z</dcterms:created>
  <dcterms:modified xsi:type="dcterms:W3CDTF">2020-10-26T09:53:04Z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0x010100CE2D06092D8F1C478EE67D10ECCEA719</vt:lpwstr>
  </property>
</Properties>
</file>